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график" sheetId="1" r:id="rId1"/>
    <sheet name="кол-во часов" sheetId="2" r:id="rId2"/>
    <sheet name="инструкция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S70" i="1" l="1"/>
  <c r="EP70" i="1" s="1"/>
  <c r="DR70" i="1"/>
  <c r="EO70" i="1" s="1"/>
  <c r="DQ70" i="1"/>
  <c r="EN70" i="1" s="1"/>
  <c r="DP70" i="1"/>
  <c r="EM70" i="1" s="1"/>
  <c r="DO70" i="1"/>
  <c r="EL70" i="1" s="1"/>
  <c r="DN70" i="1"/>
  <c r="EK70" i="1" s="1"/>
  <c r="DM70" i="1"/>
  <c r="EJ70" i="1" s="1"/>
  <c r="DL70" i="1"/>
  <c r="EI70" i="1" s="1"/>
  <c r="DK70" i="1"/>
  <c r="EH70" i="1" s="1"/>
  <c r="DJ70" i="1"/>
  <c r="EG70" i="1" s="1"/>
  <c r="DI70" i="1"/>
  <c r="EF70" i="1" s="1"/>
  <c r="DH70" i="1"/>
  <c r="EE70" i="1" s="1"/>
  <c r="DG70" i="1"/>
  <c r="ED70" i="1" s="1"/>
  <c r="DF70" i="1"/>
  <c r="EC70" i="1" s="1"/>
  <c r="DE70" i="1"/>
  <c r="EB70" i="1" s="1"/>
  <c r="DD70" i="1"/>
  <c r="EA70" i="1" s="1"/>
  <c r="DC70" i="1"/>
  <c r="DZ70" i="1" s="1"/>
  <c r="DB70" i="1"/>
  <c r="DY70" i="1" s="1"/>
  <c r="DA70" i="1"/>
  <c r="DX70" i="1" s="1"/>
  <c r="CZ70" i="1"/>
  <c r="DW70" i="1" s="1"/>
  <c r="CY70" i="1"/>
  <c r="DV70" i="1" s="1"/>
  <c r="CX70" i="1"/>
  <c r="DU70" i="1" s="1"/>
  <c r="CW70" i="1"/>
  <c r="DT70" i="1" s="1"/>
  <c r="DS69" i="1"/>
  <c r="EP69" i="1" s="1"/>
  <c r="DR69" i="1"/>
  <c r="EO69" i="1" s="1"/>
  <c r="DQ69" i="1"/>
  <c r="EN69" i="1" s="1"/>
  <c r="DP69" i="1"/>
  <c r="EM69" i="1" s="1"/>
  <c r="DO69" i="1"/>
  <c r="EL69" i="1" s="1"/>
  <c r="DN69" i="1"/>
  <c r="EK69" i="1" s="1"/>
  <c r="DM69" i="1"/>
  <c r="EJ69" i="1" s="1"/>
  <c r="DL69" i="1"/>
  <c r="EI69" i="1" s="1"/>
  <c r="DK69" i="1"/>
  <c r="EH69" i="1" s="1"/>
  <c r="DJ69" i="1"/>
  <c r="EG69" i="1" s="1"/>
  <c r="DI69" i="1"/>
  <c r="EF69" i="1" s="1"/>
  <c r="DH69" i="1"/>
  <c r="EE69" i="1" s="1"/>
  <c r="DG69" i="1"/>
  <c r="ED69" i="1" s="1"/>
  <c r="DF69" i="1"/>
  <c r="EC69" i="1" s="1"/>
  <c r="DE69" i="1"/>
  <c r="EB69" i="1" s="1"/>
  <c r="DD69" i="1"/>
  <c r="EA69" i="1" s="1"/>
  <c r="DC69" i="1"/>
  <c r="DZ69" i="1" s="1"/>
  <c r="DB69" i="1"/>
  <c r="DY69" i="1" s="1"/>
  <c r="DA69" i="1"/>
  <c r="DX69" i="1" s="1"/>
  <c r="CZ69" i="1"/>
  <c r="DW69" i="1" s="1"/>
  <c r="CY69" i="1"/>
  <c r="DV69" i="1" s="1"/>
  <c r="CX69" i="1"/>
  <c r="DU69" i="1" s="1"/>
  <c r="CW69" i="1"/>
  <c r="DT69" i="1" s="1"/>
  <c r="DS68" i="1"/>
  <c r="EP68" i="1" s="1"/>
  <c r="DR68" i="1"/>
  <c r="EO68" i="1" s="1"/>
  <c r="DQ68" i="1"/>
  <c r="EN68" i="1" s="1"/>
  <c r="DP68" i="1"/>
  <c r="EM68" i="1" s="1"/>
  <c r="DO68" i="1"/>
  <c r="EL68" i="1" s="1"/>
  <c r="DN68" i="1"/>
  <c r="EK68" i="1" s="1"/>
  <c r="DM68" i="1"/>
  <c r="EJ68" i="1" s="1"/>
  <c r="DL68" i="1"/>
  <c r="EI68" i="1" s="1"/>
  <c r="DK68" i="1"/>
  <c r="EH68" i="1" s="1"/>
  <c r="DJ68" i="1"/>
  <c r="EG68" i="1" s="1"/>
  <c r="DI68" i="1"/>
  <c r="EF68" i="1" s="1"/>
  <c r="DH68" i="1"/>
  <c r="EE68" i="1" s="1"/>
  <c r="DG68" i="1"/>
  <c r="ED68" i="1" s="1"/>
  <c r="DF68" i="1"/>
  <c r="EC68" i="1" s="1"/>
  <c r="DE68" i="1"/>
  <c r="EB68" i="1" s="1"/>
  <c r="DD68" i="1"/>
  <c r="EA68" i="1" s="1"/>
  <c r="DC68" i="1"/>
  <c r="DZ68" i="1" s="1"/>
  <c r="DB68" i="1"/>
  <c r="DY68" i="1" s="1"/>
  <c r="DA68" i="1"/>
  <c r="DX68" i="1" s="1"/>
  <c r="CZ68" i="1"/>
  <c r="DW68" i="1" s="1"/>
  <c r="CY68" i="1"/>
  <c r="DV68" i="1" s="1"/>
  <c r="CX68" i="1"/>
  <c r="DU68" i="1" s="1"/>
  <c r="CW68" i="1"/>
  <c r="DT68" i="1" s="1"/>
  <c r="DS67" i="1"/>
  <c r="EP67" i="1" s="1"/>
  <c r="DR67" i="1"/>
  <c r="EO67" i="1" s="1"/>
  <c r="DQ67" i="1"/>
  <c r="EN67" i="1" s="1"/>
  <c r="DP67" i="1"/>
  <c r="EM67" i="1" s="1"/>
  <c r="DO67" i="1"/>
  <c r="EL67" i="1" s="1"/>
  <c r="DN67" i="1"/>
  <c r="EK67" i="1" s="1"/>
  <c r="DM67" i="1"/>
  <c r="EJ67" i="1" s="1"/>
  <c r="DL67" i="1"/>
  <c r="EI67" i="1" s="1"/>
  <c r="DK67" i="1"/>
  <c r="EH67" i="1" s="1"/>
  <c r="DJ67" i="1"/>
  <c r="EG67" i="1" s="1"/>
  <c r="DI67" i="1"/>
  <c r="EF67" i="1" s="1"/>
  <c r="DH67" i="1"/>
  <c r="EE67" i="1" s="1"/>
  <c r="DG67" i="1"/>
  <c r="ED67" i="1" s="1"/>
  <c r="DF67" i="1"/>
  <c r="EC67" i="1" s="1"/>
  <c r="DE67" i="1"/>
  <c r="EB67" i="1" s="1"/>
  <c r="DD67" i="1"/>
  <c r="EA67" i="1" s="1"/>
  <c r="DC67" i="1"/>
  <c r="DZ67" i="1" s="1"/>
  <c r="DB67" i="1"/>
  <c r="DY67" i="1" s="1"/>
  <c r="DA67" i="1"/>
  <c r="DX67" i="1" s="1"/>
  <c r="CZ67" i="1"/>
  <c r="DW67" i="1" s="1"/>
  <c r="CY67" i="1"/>
  <c r="DV67" i="1" s="1"/>
  <c r="CX67" i="1"/>
  <c r="DU67" i="1" s="1"/>
  <c r="CW67" i="1"/>
  <c r="DT67" i="1" s="1"/>
  <c r="DS66" i="1"/>
  <c r="EP66" i="1" s="1"/>
  <c r="DR66" i="1"/>
  <c r="EO66" i="1" s="1"/>
  <c r="DQ66" i="1"/>
  <c r="EN66" i="1" s="1"/>
  <c r="DP66" i="1"/>
  <c r="EM66" i="1" s="1"/>
  <c r="DO66" i="1"/>
  <c r="EL66" i="1" s="1"/>
  <c r="DN66" i="1"/>
  <c r="EK66" i="1" s="1"/>
  <c r="DM66" i="1"/>
  <c r="EJ66" i="1" s="1"/>
  <c r="DL66" i="1"/>
  <c r="EI66" i="1" s="1"/>
  <c r="DK66" i="1"/>
  <c r="EH66" i="1" s="1"/>
  <c r="DJ66" i="1"/>
  <c r="EG66" i="1" s="1"/>
  <c r="DI66" i="1"/>
  <c r="EF66" i="1" s="1"/>
  <c r="DH66" i="1"/>
  <c r="EE66" i="1" s="1"/>
  <c r="DG66" i="1"/>
  <c r="ED66" i="1" s="1"/>
  <c r="DF66" i="1"/>
  <c r="EC66" i="1" s="1"/>
  <c r="DE66" i="1"/>
  <c r="EB66" i="1" s="1"/>
  <c r="DD66" i="1"/>
  <c r="EA66" i="1" s="1"/>
  <c r="DC66" i="1"/>
  <c r="DZ66" i="1" s="1"/>
  <c r="DB66" i="1"/>
  <c r="DY66" i="1" s="1"/>
  <c r="DA66" i="1"/>
  <c r="DX66" i="1" s="1"/>
  <c r="CZ66" i="1"/>
  <c r="DW66" i="1" s="1"/>
  <c r="CY66" i="1"/>
  <c r="DV66" i="1" s="1"/>
  <c r="CX66" i="1"/>
  <c r="DU66" i="1" s="1"/>
  <c r="CW66" i="1"/>
  <c r="DT66" i="1" s="1"/>
  <c r="DS65" i="1"/>
  <c r="EP65" i="1" s="1"/>
  <c r="DR65" i="1"/>
  <c r="EO65" i="1" s="1"/>
  <c r="DQ65" i="1"/>
  <c r="EN65" i="1" s="1"/>
  <c r="DP65" i="1"/>
  <c r="EM65" i="1" s="1"/>
  <c r="DO65" i="1"/>
  <c r="EL65" i="1" s="1"/>
  <c r="DN65" i="1"/>
  <c r="EK65" i="1" s="1"/>
  <c r="DM65" i="1"/>
  <c r="EJ65" i="1" s="1"/>
  <c r="DL65" i="1"/>
  <c r="EI65" i="1" s="1"/>
  <c r="DK65" i="1"/>
  <c r="EH65" i="1" s="1"/>
  <c r="DJ65" i="1"/>
  <c r="EG65" i="1" s="1"/>
  <c r="DI65" i="1"/>
  <c r="EF65" i="1" s="1"/>
  <c r="DH65" i="1"/>
  <c r="EE65" i="1" s="1"/>
  <c r="DG65" i="1"/>
  <c r="ED65" i="1" s="1"/>
  <c r="DF65" i="1"/>
  <c r="EC65" i="1" s="1"/>
  <c r="DE65" i="1"/>
  <c r="EB65" i="1" s="1"/>
  <c r="DD65" i="1"/>
  <c r="EA65" i="1" s="1"/>
  <c r="DC65" i="1"/>
  <c r="DZ65" i="1" s="1"/>
  <c r="DB65" i="1"/>
  <c r="DY65" i="1" s="1"/>
  <c r="DA65" i="1"/>
  <c r="DX65" i="1" s="1"/>
  <c r="CZ65" i="1"/>
  <c r="DW65" i="1" s="1"/>
  <c r="CY65" i="1"/>
  <c r="DV65" i="1" s="1"/>
  <c r="CX65" i="1"/>
  <c r="DU65" i="1" s="1"/>
  <c r="CW65" i="1"/>
  <c r="DT65" i="1" s="1"/>
  <c r="DS64" i="1"/>
  <c r="EP64" i="1" s="1"/>
  <c r="DR64" i="1"/>
  <c r="EO64" i="1" s="1"/>
  <c r="DQ64" i="1"/>
  <c r="EN64" i="1" s="1"/>
  <c r="DP64" i="1"/>
  <c r="EM64" i="1" s="1"/>
  <c r="DO64" i="1"/>
  <c r="EL64" i="1" s="1"/>
  <c r="DN64" i="1"/>
  <c r="EK64" i="1" s="1"/>
  <c r="DM64" i="1"/>
  <c r="EJ64" i="1" s="1"/>
  <c r="DL64" i="1"/>
  <c r="EI64" i="1" s="1"/>
  <c r="DK64" i="1"/>
  <c r="EH64" i="1" s="1"/>
  <c r="DJ64" i="1"/>
  <c r="EG64" i="1" s="1"/>
  <c r="DI64" i="1"/>
  <c r="EF64" i="1" s="1"/>
  <c r="DH64" i="1"/>
  <c r="EE64" i="1" s="1"/>
  <c r="DG64" i="1"/>
  <c r="ED64" i="1" s="1"/>
  <c r="DF64" i="1"/>
  <c r="EC64" i="1" s="1"/>
  <c r="DE64" i="1"/>
  <c r="EB64" i="1" s="1"/>
  <c r="DD64" i="1"/>
  <c r="EA64" i="1" s="1"/>
  <c r="DC64" i="1"/>
  <c r="DZ64" i="1" s="1"/>
  <c r="DB64" i="1"/>
  <c r="DY64" i="1" s="1"/>
  <c r="DA64" i="1"/>
  <c r="DX64" i="1" s="1"/>
  <c r="CZ64" i="1"/>
  <c r="DW64" i="1" s="1"/>
  <c r="CY64" i="1"/>
  <c r="DV64" i="1" s="1"/>
  <c r="CX64" i="1"/>
  <c r="DU64" i="1" s="1"/>
  <c r="CW64" i="1"/>
  <c r="DT64" i="1" s="1"/>
  <c r="DS63" i="1"/>
  <c r="EP63" i="1" s="1"/>
  <c r="DR63" i="1"/>
  <c r="EO63" i="1" s="1"/>
  <c r="DQ63" i="1"/>
  <c r="EN63" i="1" s="1"/>
  <c r="DP63" i="1"/>
  <c r="EM63" i="1" s="1"/>
  <c r="DO63" i="1"/>
  <c r="EL63" i="1" s="1"/>
  <c r="DN63" i="1"/>
  <c r="EK63" i="1" s="1"/>
  <c r="DM63" i="1"/>
  <c r="EJ63" i="1" s="1"/>
  <c r="DL63" i="1"/>
  <c r="EI63" i="1" s="1"/>
  <c r="DK63" i="1"/>
  <c r="EH63" i="1" s="1"/>
  <c r="DJ63" i="1"/>
  <c r="EG63" i="1" s="1"/>
  <c r="DI63" i="1"/>
  <c r="EF63" i="1" s="1"/>
  <c r="DH63" i="1"/>
  <c r="EE63" i="1" s="1"/>
  <c r="DG63" i="1"/>
  <c r="ED63" i="1" s="1"/>
  <c r="DF63" i="1"/>
  <c r="EC63" i="1" s="1"/>
  <c r="DE63" i="1"/>
  <c r="EB63" i="1" s="1"/>
  <c r="DD63" i="1"/>
  <c r="EA63" i="1" s="1"/>
  <c r="DC63" i="1"/>
  <c r="DZ63" i="1" s="1"/>
  <c r="DB63" i="1"/>
  <c r="DY63" i="1" s="1"/>
  <c r="DA63" i="1"/>
  <c r="DX63" i="1" s="1"/>
  <c r="CZ63" i="1"/>
  <c r="DW63" i="1" s="1"/>
  <c r="CY63" i="1"/>
  <c r="DV63" i="1" s="1"/>
  <c r="CX63" i="1"/>
  <c r="DU63" i="1" s="1"/>
  <c r="CW63" i="1"/>
  <c r="DT63" i="1" s="1"/>
  <c r="DS62" i="1"/>
  <c r="EP62" i="1" s="1"/>
  <c r="DR62" i="1"/>
  <c r="EO62" i="1" s="1"/>
  <c r="DQ62" i="1"/>
  <c r="EN62" i="1" s="1"/>
  <c r="DP62" i="1"/>
  <c r="EM62" i="1" s="1"/>
  <c r="DO62" i="1"/>
  <c r="EL62" i="1" s="1"/>
  <c r="DN62" i="1"/>
  <c r="EK62" i="1" s="1"/>
  <c r="DM62" i="1"/>
  <c r="EJ62" i="1" s="1"/>
  <c r="DL62" i="1"/>
  <c r="EI62" i="1" s="1"/>
  <c r="DK62" i="1"/>
  <c r="EH62" i="1" s="1"/>
  <c r="DJ62" i="1"/>
  <c r="EG62" i="1" s="1"/>
  <c r="DI62" i="1"/>
  <c r="EF62" i="1" s="1"/>
  <c r="DH62" i="1"/>
  <c r="EE62" i="1" s="1"/>
  <c r="DG62" i="1"/>
  <c r="ED62" i="1" s="1"/>
  <c r="DF62" i="1"/>
  <c r="EC62" i="1" s="1"/>
  <c r="DE62" i="1"/>
  <c r="EB62" i="1" s="1"/>
  <c r="DD62" i="1"/>
  <c r="EA62" i="1" s="1"/>
  <c r="DC62" i="1"/>
  <c r="DZ62" i="1" s="1"/>
  <c r="DB62" i="1"/>
  <c r="DY62" i="1" s="1"/>
  <c r="DA62" i="1"/>
  <c r="DX62" i="1" s="1"/>
  <c r="CZ62" i="1"/>
  <c r="DW62" i="1" s="1"/>
  <c r="CY62" i="1"/>
  <c r="DV62" i="1" s="1"/>
  <c r="CX62" i="1"/>
  <c r="DU62" i="1" s="1"/>
  <c r="CW62" i="1"/>
  <c r="DT62" i="1" s="1"/>
  <c r="DS61" i="1"/>
  <c r="EP61" i="1" s="1"/>
  <c r="DR61" i="1"/>
  <c r="EO61" i="1" s="1"/>
  <c r="DQ61" i="1"/>
  <c r="EN61" i="1" s="1"/>
  <c r="DP61" i="1"/>
  <c r="EM61" i="1" s="1"/>
  <c r="DO61" i="1"/>
  <c r="EL61" i="1" s="1"/>
  <c r="DN61" i="1"/>
  <c r="EK61" i="1" s="1"/>
  <c r="DM61" i="1"/>
  <c r="EJ61" i="1" s="1"/>
  <c r="DL61" i="1"/>
  <c r="EI61" i="1" s="1"/>
  <c r="DK61" i="1"/>
  <c r="EH61" i="1" s="1"/>
  <c r="DJ61" i="1"/>
  <c r="EG61" i="1" s="1"/>
  <c r="DI61" i="1"/>
  <c r="EF61" i="1" s="1"/>
  <c r="DH61" i="1"/>
  <c r="EE61" i="1" s="1"/>
  <c r="DG61" i="1"/>
  <c r="ED61" i="1" s="1"/>
  <c r="DF61" i="1"/>
  <c r="EC61" i="1" s="1"/>
  <c r="DE61" i="1"/>
  <c r="EB61" i="1" s="1"/>
  <c r="DD61" i="1"/>
  <c r="EA61" i="1" s="1"/>
  <c r="DC61" i="1"/>
  <c r="DZ61" i="1" s="1"/>
  <c r="DB61" i="1"/>
  <c r="DY61" i="1" s="1"/>
  <c r="DA61" i="1"/>
  <c r="DX61" i="1" s="1"/>
  <c r="CZ61" i="1"/>
  <c r="DW61" i="1" s="1"/>
  <c r="CY61" i="1"/>
  <c r="DV61" i="1" s="1"/>
  <c r="CX61" i="1"/>
  <c r="DU61" i="1" s="1"/>
  <c r="CW61" i="1"/>
  <c r="DT61" i="1" s="1"/>
  <c r="DS60" i="1"/>
  <c r="EP60" i="1" s="1"/>
  <c r="DR60" i="1"/>
  <c r="EO60" i="1" s="1"/>
  <c r="DQ60" i="1"/>
  <c r="EN60" i="1" s="1"/>
  <c r="DP60" i="1"/>
  <c r="EM60" i="1" s="1"/>
  <c r="DO60" i="1"/>
  <c r="EL60" i="1" s="1"/>
  <c r="DN60" i="1"/>
  <c r="EK60" i="1" s="1"/>
  <c r="DM60" i="1"/>
  <c r="EJ60" i="1" s="1"/>
  <c r="DL60" i="1"/>
  <c r="EI60" i="1" s="1"/>
  <c r="DK60" i="1"/>
  <c r="EH60" i="1" s="1"/>
  <c r="DJ60" i="1"/>
  <c r="EG60" i="1" s="1"/>
  <c r="DI60" i="1"/>
  <c r="EF60" i="1" s="1"/>
  <c r="DH60" i="1"/>
  <c r="EE60" i="1" s="1"/>
  <c r="DG60" i="1"/>
  <c r="ED60" i="1" s="1"/>
  <c r="DF60" i="1"/>
  <c r="EC60" i="1" s="1"/>
  <c r="DE60" i="1"/>
  <c r="EB60" i="1" s="1"/>
  <c r="DD60" i="1"/>
  <c r="EA60" i="1" s="1"/>
  <c r="DC60" i="1"/>
  <c r="DZ60" i="1" s="1"/>
  <c r="DB60" i="1"/>
  <c r="DY60" i="1" s="1"/>
  <c r="DA60" i="1"/>
  <c r="DX60" i="1" s="1"/>
  <c r="CZ60" i="1"/>
  <c r="DW60" i="1" s="1"/>
  <c r="CY60" i="1"/>
  <c r="DV60" i="1" s="1"/>
  <c r="CX60" i="1"/>
  <c r="DU60" i="1" s="1"/>
  <c r="CW60" i="1"/>
  <c r="DT60" i="1" s="1"/>
  <c r="DS59" i="1"/>
  <c r="EP59" i="1" s="1"/>
  <c r="DR59" i="1"/>
  <c r="EO59" i="1" s="1"/>
  <c r="DQ59" i="1"/>
  <c r="EN59" i="1" s="1"/>
  <c r="DP59" i="1"/>
  <c r="EM59" i="1" s="1"/>
  <c r="DO59" i="1"/>
  <c r="EL59" i="1" s="1"/>
  <c r="DN59" i="1"/>
  <c r="EK59" i="1" s="1"/>
  <c r="DM59" i="1"/>
  <c r="EJ59" i="1" s="1"/>
  <c r="DL59" i="1"/>
  <c r="EI59" i="1" s="1"/>
  <c r="DK59" i="1"/>
  <c r="EH59" i="1" s="1"/>
  <c r="DJ59" i="1"/>
  <c r="EG59" i="1" s="1"/>
  <c r="DI59" i="1"/>
  <c r="EF59" i="1" s="1"/>
  <c r="DH59" i="1"/>
  <c r="EE59" i="1" s="1"/>
  <c r="DG59" i="1"/>
  <c r="ED59" i="1" s="1"/>
  <c r="DF59" i="1"/>
  <c r="EC59" i="1" s="1"/>
  <c r="DE59" i="1"/>
  <c r="EB59" i="1" s="1"/>
  <c r="DD59" i="1"/>
  <c r="EA59" i="1" s="1"/>
  <c r="DC59" i="1"/>
  <c r="DZ59" i="1" s="1"/>
  <c r="DB59" i="1"/>
  <c r="DY59" i="1" s="1"/>
  <c r="DA59" i="1"/>
  <c r="DX59" i="1" s="1"/>
  <c r="CZ59" i="1"/>
  <c r="DW59" i="1" s="1"/>
  <c r="CY59" i="1"/>
  <c r="DV59" i="1" s="1"/>
  <c r="CX59" i="1"/>
  <c r="DU59" i="1" s="1"/>
  <c r="CW59" i="1"/>
  <c r="DT59" i="1" s="1"/>
  <c r="DS58" i="1"/>
  <c r="EP58" i="1" s="1"/>
  <c r="DR58" i="1"/>
  <c r="EO58" i="1" s="1"/>
  <c r="DQ58" i="1"/>
  <c r="EN58" i="1" s="1"/>
  <c r="DP58" i="1"/>
  <c r="EM58" i="1" s="1"/>
  <c r="DO58" i="1"/>
  <c r="EL58" i="1" s="1"/>
  <c r="DN58" i="1"/>
  <c r="EK58" i="1" s="1"/>
  <c r="DM58" i="1"/>
  <c r="EJ58" i="1" s="1"/>
  <c r="DL58" i="1"/>
  <c r="EI58" i="1" s="1"/>
  <c r="DK58" i="1"/>
  <c r="EH58" i="1" s="1"/>
  <c r="DJ58" i="1"/>
  <c r="EG58" i="1" s="1"/>
  <c r="DI58" i="1"/>
  <c r="EF58" i="1" s="1"/>
  <c r="DH58" i="1"/>
  <c r="EE58" i="1" s="1"/>
  <c r="DG58" i="1"/>
  <c r="ED58" i="1" s="1"/>
  <c r="DF58" i="1"/>
  <c r="EC58" i="1" s="1"/>
  <c r="DE58" i="1"/>
  <c r="EB58" i="1" s="1"/>
  <c r="DD58" i="1"/>
  <c r="EA58" i="1" s="1"/>
  <c r="DC58" i="1"/>
  <c r="DZ58" i="1" s="1"/>
  <c r="DB58" i="1"/>
  <c r="DY58" i="1" s="1"/>
  <c r="DA58" i="1"/>
  <c r="DX58" i="1" s="1"/>
  <c r="CZ58" i="1"/>
  <c r="DW58" i="1" s="1"/>
  <c r="CY58" i="1"/>
  <c r="DV58" i="1" s="1"/>
  <c r="CX58" i="1"/>
  <c r="DU58" i="1" s="1"/>
  <c r="CW58" i="1"/>
  <c r="DT58" i="1" s="1"/>
  <c r="DS57" i="1"/>
  <c r="EP57" i="1" s="1"/>
  <c r="DR57" i="1"/>
  <c r="EO57" i="1" s="1"/>
  <c r="DQ57" i="1"/>
  <c r="EN57" i="1" s="1"/>
  <c r="DP57" i="1"/>
  <c r="EM57" i="1" s="1"/>
  <c r="DO57" i="1"/>
  <c r="EL57" i="1" s="1"/>
  <c r="DN57" i="1"/>
  <c r="EK57" i="1" s="1"/>
  <c r="DM57" i="1"/>
  <c r="EJ57" i="1" s="1"/>
  <c r="DL57" i="1"/>
  <c r="EI57" i="1" s="1"/>
  <c r="DK57" i="1"/>
  <c r="EH57" i="1" s="1"/>
  <c r="DJ57" i="1"/>
  <c r="EG57" i="1" s="1"/>
  <c r="DI57" i="1"/>
  <c r="EF57" i="1" s="1"/>
  <c r="DH57" i="1"/>
  <c r="EE57" i="1" s="1"/>
  <c r="DG57" i="1"/>
  <c r="ED57" i="1" s="1"/>
  <c r="DF57" i="1"/>
  <c r="EC57" i="1" s="1"/>
  <c r="DE57" i="1"/>
  <c r="EB57" i="1" s="1"/>
  <c r="DD57" i="1"/>
  <c r="EA57" i="1" s="1"/>
  <c r="DC57" i="1"/>
  <c r="DZ57" i="1" s="1"/>
  <c r="DB57" i="1"/>
  <c r="DY57" i="1" s="1"/>
  <c r="DA57" i="1"/>
  <c r="DX57" i="1" s="1"/>
  <c r="CZ57" i="1"/>
  <c r="DW57" i="1" s="1"/>
  <c r="CY57" i="1"/>
  <c r="DV57" i="1" s="1"/>
  <c r="CX57" i="1"/>
  <c r="DU57" i="1" s="1"/>
  <c r="CW57" i="1"/>
  <c r="DT57" i="1" s="1"/>
  <c r="DS56" i="1"/>
  <c r="EP56" i="1" s="1"/>
  <c r="DR56" i="1"/>
  <c r="EO56" i="1" s="1"/>
  <c r="DQ56" i="1"/>
  <c r="EN56" i="1" s="1"/>
  <c r="DP56" i="1"/>
  <c r="EM56" i="1" s="1"/>
  <c r="DO56" i="1"/>
  <c r="EL56" i="1" s="1"/>
  <c r="DN56" i="1"/>
  <c r="EK56" i="1" s="1"/>
  <c r="DM56" i="1"/>
  <c r="EJ56" i="1" s="1"/>
  <c r="DL56" i="1"/>
  <c r="EI56" i="1" s="1"/>
  <c r="DK56" i="1"/>
  <c r="EH56" i="1" s="1"/>
  <c r="DJ56" i="1"/>
  <c r="EG56" i="1" s="1"/>
  <c r="DI56" i="1"/>
  <c r="EF56" i="1" s="1"/>
  <c r="DH56" i="1"/>
  <c r="EE56" i="1" s="1"/>
  <c r="DG56" i="1"/>
  <c r="ED56" i="1" s="1"/>
  <c r="DF56" i="1"/>
  <c r="EC56" i="1" s="1"/>
  <c r="DE56" i="1"/>
  <c r="EB56" i="1" s="1"/>
  <c r="DD56" i="1"/>
  <c r="EA56" i="1" s="1"/>
  <c r="DC56" i="1"/>
  <c r="DZ56" i="1" s="1"/>
  <c r="DB56" i="1"/>
  <c r="DY56" i="1" s="1"/>
  <c r="DA56" i="1"/>
  <c r="DX56" i="1" s="1"/>
  <c r="CZ56" i="1"/>
  <c r="DW56" i="1" s="1"/>
  <c r="CY56" i="1"/>
  <c r="DV56" i="1" s="1"/>
  <c r="CX56" i="1"/>
  <c r="DU56" i="1" s="1"/>
  <c r="CW56" i="1"/>
  <c r="DT56" i="1" s="1"/>
  <c r="DS55" i="1"/>
  <c r="EP55" i="1" s="1"/>
  <c r="DR55" i="1"/>
  <c r="EO55" i="1" s="1"/>
  <c r="DQ55" i="1"/>
  <c r="EN55" i="1" s="1"/>
  <c r="DP55" i="1"/>
  <c r="EM55" i="1" s="1"/>
  <c r="DO55" i="1"/>
  <c r="EL55" i="1" s="1"/>
  <c r="DN55" i="1"/>
  <c r="EK55" i="1" s="1"/>
  <c r="DM55" i="1"/>
  <c r="EJ55" i="1" s="1"/>
  <c r="DL55" i="1"/>
  <c r="EI55" i="1" s="1"/>
  <c r="DK55" i="1"/>
  <c r="EH55" i="1" s="1"/>
  <c r="DJ55" i="1"/>
  <c r="EG55" i="1" s="1"/>
  <c r="DI55" i="1"/>
  <c r="EF55" i="1" s="1"/>
  <c r="DH55" i="1"/>
  <c r="EE55" i="1" s="1"/>
  <c r="DG55" i="1"/>
  <c r="ED55" i="1" s="1"/>
  <c r="DF55" i="1"/>
  <c r="EC55" i="1" s="1"/>
  <c r="DE55" i="1"/>
  <c r="EB55" i="1" s="1"/>
  <c r="DD55" i="1"/>
  <c r="EA55" i="1" s="1"/>
  <c r="DC55" i="1"/>
  <c r="DZ55" i="1" s="1"/>
  <c r="DB55" i="1"/>
  <c r="DY55" i="1" s="1"/>
  <c r="DA55" i="1"/>
  <c r="DX55" i="1" s="1"/>
  <c r="CZ55" i="1"/>
  <c r="DW55" i="1" s="1"/>
  <c r="CY55" i="1"/>
  <c r="DV55" i="1" s="1"/>
  <c r="CX55" i="1"/>
  <c r="DU55" i="1" s="1"/>
  <c r="CW55" i="1"/>
  <c r="DT55" i="1" s="1"/>
  <c r="DS54" i="1"/>
  <c r="EP54" i="1" s="1"/>
  <c r="DR54" i="1"/>
  <c r="EO54" i="1" s="1"/>
  <c r="DQ54" i="1"/>
  <c r="EN54" i="1" s="1"/>
  <c r="DP54" i="1"/>
  <c r="EM54" i="1" s="1"/>
  <c r="DO54" i="1"/>
  <c r="EL54" i="1" s="1"/>
  <c r="DN54" i="1"/>
  <c r="EK54" i="1" s="1"/>
  <c r="DM54" i="1"/>
  <c r="EJ54" i="1" s="1"/>
  <c r="DL54" i="1"/>
  <c r="EI54" i="1" s="1"/>
  <c r="DK54" i="1"/>
  <c r="EH54" i="1" s="1"/>
  <c r="DJ54" i="1"/>
  <c r="EG54" i="1" s="1"/>
  <c r="DI54" i="1"/>
  <c r="EF54" i="1" s="1"/>
  <c r="DH54" i="1"/>
  <c r="EE54" i="1" s="1"/>
  <c r="DG54" i="1"/>
  <c r="ED54" i="1" s="1"/>
  <c r="DF54" i="1"/>
  <c r="EC54" i="1" s="1"/>
  <c r="DE54" i="1"/>
  <c r="EB54" i="1" s="1"/>
  <c r="DD54" i="1"/>
  <c r="EA54" i="1" s="1"/>
  <c r="DC54" i="1"/>
  <c r="DZ54" i="1" s="1"/>
  <c r="DB54" i="1"/>
  <c r="DY54" i="1" s="1"/>
  <c r="DA54" i="1"/>
  <c r="DX54" i="1" s="1"/>
  <c r="CZ54" i="1"/>
  <c r="DW54" i="1" s="1"/>
  <c r="CY54" i="1"/>
  <c r="DV54" i="1" s="1"/>
  <c r="CX54" i="1"/>
  <c r="DU54" i="1" s="1"/>
  <c r="CW54" i="1"/>
  <c r="DT54" i="1" s="1"/>
  <c r="DS53" i="1"/>
  <c r="EP53" i="1" s="1"/>
  <c r="DR53" i="1"/>
  <c r="EO53" i="1" s="1"/>
  <c r="DQ53" i="1"/>
  <c r="EN53" i="1" s="1"/>
  <c r="DP53" i="1"/>
  <c r="EM53" i="1" s="1"/>
  <c r="DO53" i="1"/>
  <c r="EL53" i="1" s="1"/>
  <c r="DN53" i="1"/>
  <c r="EK53" i="1" s="1"/>
  <c r="DM53" i="1"/>
  <c r="EJ53" i="1" s="1"/>
  <c r="DL53" i="1"/>
  <c r="EI53" i="1" s="1"/>
  <c r="DK53" i="1"/>
  <c r="EH53" i="1" s="1"/>
  <c r="DJ53" i="1"/>
  <c r="EG53" i="1" s="1"/>
  <c r="DI53" i="1"/>
  <c r="EF53" i="1" s="1"/>
  <c r="DH53" i="1"/>
  <c r="EE53" i="1" s="1"/>
  <c r="DG53" i="1"/>
  <c r="ED53" i="1" s="1"/>
  <c r="DF53" i="1"/>
  <c r="EC53" i="1" s="1"/>
  <c r="DE53" i="1"/>
  <c r="EB53" i="1" s="1"/>
  <c r="DD53" i="1"/>
  <c r="EA53" i="1" s="1"/>
  <c r="DC53" i="1"/>
  <c r="DZ53" i="1" s="1"/>
  <c r="DB53" i="1"/>
  <c r="DY53" i="1" s="1"/>
  <c r="DA53" i="1"/>
  <c r="DX53" i="1" s="1"/>
  <c r="CZ53" i="1"/>
  <c r="DW53" i="1" s="1"/>
  <c r="CY53" i="1"/>
  <c r="DV53" i="1" s="1"/>
  <c r="CX53" i="1"/>
  <c r="DU53" i="1" s="1"/>
  <c r="CW53" i="1"/>
  <c r="DT53" i="1" s="1"/>
  <c r="DS52" i="1"/>
  <c r="EP52" i="1" s="1"/>
  <c r="DR52" i="1"/>
  <c r="EO52" i="1" s="1"/>
  <c r="DQ52" i="1"/>
  <c r="EN52" i="1" s="1"/>
  <c r="DP52" i="1"/>
  <c r="EM52" i="1" s="1"/>
  <c r="DO52" i="1"/>
  <c r="EL52" i="1" s="1"/>
  <c r="DN52" i="1"/>
  <c r="EK52" i="1" s="1"/>
  <c r="DM52" i="1"/>
  <c r="EJ52" i="1" s="1"/>
  <c r="DL52" i="1"/>
  <c r="EI52" i="1" s="1"/>
  <c r="DK52" i="1"/>
  <c r="EH52" i="1" s="1"/>
  <c r="DJ52" i="1"/>
  <c r="EG52" i="1" s="1"/>
  <c r="DI52" i="1"/>
  <c r="EF52" i="1" s="1"/>
  <c r="DH52" i="1"/>
  <c r="EE52" i="1" s="1"/>
  <c r="DG52" i="1"/>
  <c r="ED52" i="1" s="1"/>
  <c r="DF52" i="1"/>
  <c r="EC52" i="1" s="1"/>
  <c r="DE52" i="1"/>
  <c r="EB52" i="1" s="1"/>
  <c r="DD52" i="1"/>
  <c r="EA52" i="1" s="1"/>
  <c r="DC52" i="1"/>
  <c r="DZ52" i="1" s="1"/>
  <c r="DB52" i="1"/>
  <c r="DY52" i="1" s="1"/>
  <c r="DA52" i="1"/>
  <c r="DX52" i="1" s="1"/>
  <c r="CZ52" i="1"/>
  <c r="DW52" i="1" s="1"/>
  <c r="CY52" i="1"/>
  <c r="DV52" i="1" s="1"/>
  <c r="CX52" i="1"/>
  <c r="DU52" i="1" s="1"/>
  <c r="CW52" i="1"/>
  <c r="DT52" i="1" s="1"/>
  <c r="DS51" i="1"/>
  <c r="EP51" i="1" s="1"/>
  <c r="DR51" i="1"/>
  <c r="EO51" i="1" s="1"/>
  <c r="DQ51" i="1"/>
  <c r="EN51" i="1" s="1"/>
  <c r="DP51" i="1"/>
  <c r="EM51" i="1" s="1"/>
  <c r="DO51" i="1"/>
  <c r="EL51" i="1" s="1"/>
  <c r="DN51" i="1"/>
  <c r="EK51" i="1" s="1"/>
  <c r="DM51" i="1"/>
  <c r="EJ51" i="1" s="1"/>
  <c r="DL51" i="1"/>
  <c r="EI51" i="1" s="1"/>
  <c r="DK51" i="1"/>
  <c r="EH51" i="1" s="1"/>
  <c r="DJ51" i="1"/>
  <c r="EG51" i="1" s="1"/>
  <c r="DI51" i="1"/>
  <c r="EF51" i="1" s="1"/>
  <c r="DH51" i="1"/>
  <c r="EE51" i="1" s="1"/>
  <c r="DG51" i="1"/>
  <c r="ED51" i="1" s="1"/>
  <c r="DF51" i="1"/>
  <c r="EC51" i="1" s="1"/>
  <c r="DE51" i="1"/>
  <c r="EB51" i="1" s="1"/>
  <c r="DD51" i="1"/>
  <c r="EA51" i="1" s="1"/>
  <c r="DC51" i="1"/>
  <c r="DZ51" i="1" s="1"/>
  <c r="DB51" i="1"/>
  <c r="DY51" i="1" s="1"/>
  <c r="DA51" i="1"/>
  <c r="DX51" i="1" s="1"/>
  <c r="CZ51" i="1"/>
  <c r="DW51" i="1" s="1"/>
  <c r="CY51" i="1"/>
  <c r="DV51" i="1" s="1"/>
  <c r="CX51" i="1"/>
  <c r="DU51" i="1" s="1"/>
  <c r="CW51" i="1"/>
  <c r="DT51" i="1" s="1"/>
  <c r="DS50" i="1"/>
  <c r="EP50" i="1" s="1"/>
  <c r="DR50" i="1"/>
  <c r="EO50" i="1" s="1"/>
  <c r="DQ50" i="1"/>
  <c r="EN50" i="1" s="1"/>
  <c r="DP50" i="1"/>
  <c r="EM50" i="1" s="1"/>
  <c r="DO50" i="1"/>
  <c r="EL50" i="1" s="1"/>
  <c r="DN50" i="1"/>
  <c r="EK50" i="1" s="1"/>
  <c r="DM50" i="1"/>
  <c r="EJ50" i="1" s="1"/>
  <c r="DL50" i="1"/>
  <c r="EI50" i="1" s="1"/>
  <c r="DK50" i="1"/>
  <c r="EH50" i="1" s="1"/>
  <c r="DJ50" i="1"/>
  <c r="EG50" i="1" s="1"/>
  <c r="DI50" i="1"/>
  <c r="EF50" i="1" s="1"/>
  <c r="DH50" i="1"/>
  <c r="EE50" i="1" s="1"/>
  <c r="DG50" i="1"/>
  <c r="ED50" i="1" s="1"/>
  <c r="DF50" i="1"/>
  <c r="EC50" i="1" s="1"/>
  <c r="DE50" i="1"/>
  <c r="EB50" i="1" s="1"/>
  <c r="DD50" i="1"/>
  <c r="EA50" i="1" s="1"/>
  <c r="DC50" i="1"/>
  <c r="DZ50" i="1" s="1"/>
  <c r="DB50" i="1"/>
  <c r="DY50" i="1" s="1"/>
  <c r="DA50" i="1"/>
  <c r="DX50" i="1" s="1"/>
  <c r="CZ50" i="1"/>
  <c r="DW50" i="1" s="1"/>
  <c r="CY50" i="1"/>
  <c r="DV50" i="1" s="1"/>
  <c r="CX50" i="1"/>
  <c r="DU50" i="1" s="1"/>
  <c r="CW50" i="1"/>
  <c r="DT50" i="1" s="1"/>
  <c r="DS49" i="1"/>
  <c r="EP49" i="1" s="1"/>
  <c r="DR49" i="1"/>
  <c r="EO49" i="1" s="1"/>
  <c r="DQ49" i="1"/>
  <c r="EN49" i="1" s="1"/>
  <c r="DP49" i="1"/>
  <c r="EM49" i="1" s="1"/>
  <c r="DO49" i="1"/>
  <c r="EL49" i="1" s="1"/>
  <c r="DN49" i="1"/>
  <c r="EK49" i="1" s="1"/>
  <c r="DM49" i="1"/>
  <c r="EJ49" i="1" s="1"/>
  <c r="DL49" i="1"/>
  <c r="EI49" i="1" s="1"/>
  <c r="DK49" i="1"/>
  <c r="EH49" i="1" s="1"/>
  <c r="DJ49" i="1"/>
  <c r="EG49" i="1" s="1"/>
  <c r="DI49" i="1"/>
  <c r="EF49" i="1" s="1"/>
  <c r="DH49" i="1"/>
  <c r="EE49" i="1" s="1"/>
  <c r="DG49" i="1"/>
  <c r="ED49" i="1" s="1"/>
  <c r="DF49" i="1"/>
  <c r="EC49" i="1" s="1"/>
  <c r="DE49" i="1"/>
  <c r="EB49" i="1" s="1"/>
  <c r="DD49" i="1"/>
  <c r="EA49" i="1" s="1"/>
  <c r="DC49" i="1"/>
  <c r="DZ49" i="1" s="1"/>
  <c r="DB49" i="1"/>
  <c r="DY49" i="1" s="1"/>
  <c r="DA49" i="1"/>
  <c r="DX49" i="1" s="1"/>
  <c r="CZ49" i="1"/>
  <c r="DW49" i="1" s="1"/>
  <c r="CY49" i="1"/>
  <c r="DV49" i="1" s="1"/>
  <c r="CX49" i="1"/>
  <c r="DU49" i="1" s="1"/>
  <c r="CW49" i="1"/>
  <c r="DT49" i="1" s="1"/>
  <c r="DS48" i="1"/>
  <c r="EP48" i="1" s="1"/>
  <c r="DR48" i="1"/>
  <c r="EO48" i="1" s="1"/>
  <c r="DQ48" i="1"/>
  <c r="EN48" i="1" s="1"/>
  <c r="DP48" i="1"/>
  <c r="EM48" i="1" s="1"/>
  <c r="DO48" i="1"/>
  <c r="EL48" i="1" s="1"/>
  <c r="DN48" i="1"/>
  <c r="EK48" i="1" s="1"/>
  <c r="DM48" i="1"/>
  <c r="EJ48" i="1" s="1"/>
  <c r="DL48" i="1"/>
  <c r="EI48" i="1" s="1"/>
  <c r="DK48" i="1"/>
  <c r="EH48" i="1" s="1"/>
  <c r="DJ48" i="1"/>
  <c r="EG48" i="1" s="1"/>
  <c r="DI48" i="1"/>
  <c r="EF48" i="1" s="1"/>
  <c r="DH48" i="1"/>
  <c r="EE48" i="1" s="1"/>
  <c r="DG48" i="1"/>
  <c r="ED48" i="1" s="1"/>
  <c r="DF48" i="1"/>
  <c r="EC48" i="1" s="1"/>
  <c r="DE48" i="1"/>
  <c r="EB48" i="1" s="1"/>
  <c r="DD48" i="1"/>
  <c r="EA48" i="1" s="1"/>
  <c r="DC48" i="1"/>
  <c r="DZ48" i="1" s="1"/>
  <c r="DB48" i="1"/>
  <c r="DY48" i="1" s="1"/>
  <c r="DA48" i="1"/>
  <c r="DX48" i="1" s="1"/>
  <c r="CZ48" i="1"/>
  <c r="DW48" i="1" s="1"/>
  <c r="CY48" i="1"/>
  <c r="DV48" i="1" s="1"/>
  <c r="CX48" i="1"/>
  <c r="DU48" i="1" s="1"/>
  <c r="CW48" i="1"/>
  <c r="DT48" i="1" s="1"/>
  <c r="DS47" i="1"/>
  <c r="EP47" i="1" s="1"/>
  <c r="DR47" i="1"/>
  <c r="EO47" i="1" s="1"/>
  <c r="DQ47" i="1"/>
  <c r="EN47" i="1" s="1"/>
  <c r="DP47" i="1"/>
  <c r="EM47" i="1" s="1"/>
  <c r="DO47" i="1"/>
  <c r="EL47" i="1" s="1"/>
  <c r="DN47" i="1"/>
  <c r="EK47" i="1" s="1"/>
  <c r="DM47" i="1"/>
  <c r="EJ47" i="1" s="1"/>
  <c r="DL47" i="1"/>
  <c r="EI47" i="1" s="1"/>
  <c r="DK47" i="1"/>
  <c r="EH47" i="1" s="1"/>
  <c r="DJ47" i="1"/>
  <c r="EG47" i="1" s="1"/>
  <c r="DI47" i="1"/>
  <c r="EF47" i="1" s="1"/>
  <c r="DH47" i="1"/>
  <c r="EE47" i="1" s="1"/>
  <c r="DG47" i="1"/>
  <c r="ED47" i="1" s="1"/>
  <c r="DF47" i="1"/>
  <c r="EC47" i="1" s="1"/>
  <c r="DE47" i="1"/>
  <c r="EB47" i="1" s="1"/>
  <c r="DD47" i="1"/>
  <c r="EA47" i="1" s="1"/>
  <c r="DC47" i="1"/>
  <c r="DZ47" i="1" s="1"/>
  <c r="DB47" i="1"/>
  <c r="DY47" i="1" s="1"/>
  <c r="DA47" i="1"/>
  <c r="DX47" i="1" s="1"/>
  <c r="CZ47" i="1"/>
  <c r="DW47" i="1" s="1"/>
  <c r="CY47" i="1"/>
  <c r="DV47" i="1" s="1"/>
  <c r="CX47" i="1"/>
  <c r="DU47" i="1" s="1"/>
  <c r="CW47" i="1"/>
  <c r="DT47" i="1" s="1"/>
  <c r="DS46" i="1"/>
  <c r="EP46" i="1" s="1"/>
  <c r="DR46" i="1"/>
  <c r="EO46" i="1" s="1"/>
  <c r="DQ46" i="1"/>
  <c r="EN46" i="1" s="1"/>
  <c r="DP46" i="1"/>
  <c r="EM46" i="1" s="1"/>
  <c r="DO46" i="1"/>
  <c r="EL46" i="1" s="1"/>
  <c r="DN46" i="1"/>
  <c r="EK46" i="1" s="1"/>
  <c r="DM46" i="1"/>
  <c r="EJ46" i="1" s="1"/>
  <c r="DL46" i="1"/>
  <c r="EI46" i="1" s="1"/>
  <c r="DK46" i="1"/>
  <c r="EH46" i="1" s="1"/>
  <c r="DJ46" i="1"/>
  <c r="EG46" i="1" s="1"/>
  <c r="DI46" i="1"/>
  <c r="EF46" i="1" s="1"/>
  <c r="DH46" i="1"/>
  <c r="EE46" i="1" s="1"/>
  <c r="DG46" i="1"/>
  <c r="ED46" i="1" s="1"/>
  <c r="DF46" i="1"/>
  <c r="EC46" i="1" s="1"/>
  <c r="DE46" i="1"/>
  <c r="EB46" i="1" s="1"/>
  <c r="DD46" i="1"/>
  <c r="EA46" i="1" s="1"/>
  <c r="DC46" i="1"/>
  <c r="DZ46" i="1" s="1"/>
  <c r="DB46" i="1"/>
  <c r="DY46" i="1" s="1"/>
  <c r="DA46" i="1"/>
  <c r="DX46" i="1" s="1"/>
  <c r="CZ46" i="1"/>
  <c r="DW46" i="1" s="1"/>
  <c r="CY46" i="1"/>
  <c r="DV46" i="1" s="1"/>
  <c r="CX46" i="1"/>
  <c r="DU46" i="1" s="1"/>
  <c r="CW46" i="1"/>
  <c r="DT46" i="1" s="1"/>
  <c r="DS45" i="1"/>
  <c r="EP45" i="1" s="1"/>
  <c r="DR45" i="1"/>
  <c r="EO45" i="1" s="1"/>
  <c r="DQ45" i="1"/>
  <c r="EN45" i="1" s="1"/>
  <c r="DP45" i="1"/>
  <c r="EM45" i="1" s="1"/>
  <c r="DO45" i="1"/>
  <c r="EL45" i="1" s="1"/>
  <c r="DN45" i="1"/>
  <c r="EK45" i="1" s="1"/>
  <c r="DM45" i="1"/>
  <c r="EJ45" i="1" s="1"/>
  <c r="DL45" i="1"/>
  <c r="EI45" i="1" s="1"/>
  <c r="DK45" i="1"/>
  <c r="EH45" i="1" s="1"/>
  <c r="DJ45" i="1"/>
  <c r="EG45" i="1" s="1"/>
  <c r="DI45" i="1"/>
  <c r="EF45" i="1" s="1"/>
  <c r="DH45" i="1"/>
  <c r="EE45" i="1" s="1"/>
  <c r="DG45" i="1"/>
  <c r="ED45" i="1" s="1"/>
  <c r="DF45" i="1"/>
  <c r="EC45" i="1" s="1"/>
  <c r="DE45" i="1"/>
  <c r="EB45" i="1" s="1"/>
  <c r="DD45" i="1"/>
  <c r="EA45" i="1" s="1"/>
  <c r="DC45" i="1"/>
  <c r="DZ45" i="1" s="1"/>
  <c r="DB45" i="1"/>
  <c r="DY45" i="1" s="1"/>
  <c r="DA45" i="1"/>
  <c r="DX45" i="1" s="1"/>
  <c r="CZ45" i="1"/>
  <c r="DW45" i="1" s="1"/>
  <c r="CY45" i="1"/>
  <c r="DV45" i="1" s="1"/>
  <c r="CX45" i="1"/>
  <c r="DU45" i="1" s="1"/>
  <c r="CW45" i="1"/>
  <c r="DT45" i="1" s="1"/>
  <c r="DS44" i="1"/>
  <c r="EP44" i="1" s="1"/>
  <c r="DR44" i="1"/>
  <c r="EO44" i="1" s="1"/>
  <c r="DQ44" i="1"/>
  <c r="EN44" i="1" s="1"/>
  <c r="DP44" i="1"/>
  <c r="EM44" i="1" s="1"/>
  <c r="DO44" i="1"/>
  <c r="EL44" i="1" s="1"/>
  <c r="DN44" i="1"/>
  <c r="EK44" i="1" s="1"/>
  <c r="DM44" i="1"/>
  <c r="EJ44" i="1" s="1"/>
  <c r="DL44" i="1"/>
  <c r="EI44" i="1" s="1"/>
  <c r="DK44" i="1"/>
  <c r="EH44" i="1" s="1"/>
  <c r="DJ44" i="1"/>
  <c r="EG44" i="1" s="1"/>
  <c r="DI44" i="1"/>
  <c r="EF44" i="1" s="1"/>
  <c r="DH44" i="1"/>
  <c r="EE44" i="1" s="1"/>
  <c r="DG44" i="1"/>
  <c r="ED44" i="1" s="1"/>
  <c r="DF44" i="1"/>
  <c r="EC44" i="1" s="1"/>
  <c r="DE44" i="1"/>
  <c r="EB44" i="1" s="1"/>
  <c r="DD44" i="1"/>
  <c r="EA44" i="1" s="1"/>
  <c r="DC44" i="1"/>
  <c r="DZ44" i="1" s="1"/>
  <c r="DB44" i="1"/>
  <c r="DY44" i="1" s="1"/>
  <c r="DA44" i="1"/>
  <c r="DX44" i="1" s="1"/>
  <c r="CZ44" i="1"/>
  <c r="DW44" i="1" s="1"/>
  <c r="CY44" i="1"/>
  <c r="DV44" i="1" s="1"/>
  <c r="CX44" i="1"/>
  <c r="DU44" i="1" s="1"/>
  <c r="CW44" i="1"/>
  <c r="DT44" i="1" s="1"/>
  <c r="DS43" i="1"/>
  <c r="EP43" i="1" s="1"/>
  <c r="DR43" i="1"/>
  <c r="EO43" i="1" s="1"/>
  <c r="DQ43" i="1"/>
  <c r="EN43" i="1" s="1"/>
  <c r="DP43" i="1"/>
  <c r="EM43" i="1" s="1"/>
  <c r="DO43" i="1"/>
  <c r="EL43" i="1" s="1"/>
  <c r="DN43" i="1"/>
  <c r="EK43" i="1" s="1"/>
  <c r="DM43" i="1"/>
  <c r="EJ43" i="1" s="1"/>
  <c r="DL43" i="1"/>
  <c r="EI43" i="1" s="1"/>
  <c r="DK43" i="1"/>
  <c r="EH43" i="1" s="1"/>
  <c r="DJ43" i="1"/>
  <c r="EG43" i="1" s="1"/>
  <c r="DI43" i="1"/>
  <c r="EF43" i="1" s="1"/>
  <c r="DH43" i="1"/>
  <c r="EE43" i="1" s="1"/>
  <c r="DG43" i="1"/>
  <c r="ED43" i="1" s="1"/>
  <c r="DF43" i="1"/>
  <c r="EC43" i="1" s="1"/>
  <c r="DE43" i="1"/>
  <c r="EB43" i="1" s="1"/>
  <c r="DD43" i="1"/>
  <c r="EA43" i="1" s="1"/>
  <c r="DC43" i="1"/>
  <c r="DZ43" i="1" s="1"/>
  <c r="DB43" i="1"/>
  <c r="DY43" i="1" s="1"/>
  <c r="DA43" i="1"/>
  <c r="DX43" i="1" s="1"/>
  <c r="CZ43" i="1"/>
  <c r="DW43" i="1" s="1"/>
  <c r="CY43" i="1"/>
  <c r="DV43" i="1" s="1"/>
  <c r="CX43" i="1"/>
  <c r="DU43" i="1" s="1"/>
  <c r="CW43" i="1"/>
  <c r="DT43" i="1" s="1"/>
  <c r="DS42" i="1"/>
  <c r="EP42" i="1" s="1"/>
  <c r="DR42" i="1"/>
  <c r="EO42" i="1" s="1"/>
  <c r="DQ42" i="1"/>
  <c r="EN42" i="1" s="1"/>
  <c r="DP42" i="1"/>
  <c r="EM42" i="1" s="1"/>
  <c r="DO42" i="1"/>
  <c r="EL42" i="1" s="1"/>
  <c r="DN42" i="1"/>
  <c r="EK42" i="1" s="1"/>
  <c r="DM42" i="1"/>
  <c r="EJ42" i="1" s="1"/>
  <c r="DL42" i="1"/>
  <c r="EI42" i="1" s="1"/>
  <c r="DK42" i="1"/>
  <c r="EH42" i="1" s="1"/>
  <c r="DJ42" i="1"/>
  <c r="EG42" i="1" s="1"/>
  <c r="DI42" i="1"/>
  <c r="EF42" i="1" s="1"/>
  <c r="DH42" i="1"/>
  <c r="EE42" i="1" s="1"/>
  <c r="DG42" i="1"/>
  <c r="ED42" i="1" s="1"/>
  <c r="DF42" i="1"/>
  <c r="EC42" i="1" s="1"/>
  <c r="DE42" i="1"/>
  <c r="EB42" i="1" s="1"/>
  <c r="DD42" i="1"/>
  <c r="EA42" i="1" s="1"/>
  <c r="DC42" i="1"/>
  <c r="DZ42" i="1" s="1"/>
  <c r="DB42" i="1"/>
  <c r="DY42" i="1" s="1"/>
  <c r="DA42" i="1"/>
  <c r="DX42" i="1" s="1"/>
  <c r="CZ42" i="1"/>
  <c r="DW42" i="1" s="1"/>
  <c r="CY42" i="1"/>
  <c r="DV42" i="1" s="1"/>
  <c r="CX42" i="1"/>
  <c r="DU42" i="1" s="1"/>
  <c r="CW42" i="1"/>
  <c r="DT42" i="1" s="1"/>
  <c r="DS41" i="1"/>
  <c r="EP41" i="1" s="1"/>
  <c r="DR41" i="1"/>
  <c r="EO41" i="1" s="1"/>
  <c r="DQ41" i="1"/>
  <c r="EN41" i="1" s="1"/>
  <c r="DP41" i="1"/>
  <c r="EM41" i="1" s="1"/>
  <c r="DO41" i="1"/>
  <c r="EL41" i="1" s="1"/>
  <c r="DN41" i="1"/>
  <c r="EK41" i="1" s="1"/>
  <c r="DM41" i="1"/>
  <c r="EJ41" i="1" s="1"/>
  <c r="DL41" i="1"/>
  <c r="EI41" i="1" s="1"/>
  <c r="DK41" i="1"/>
  <c r="EH41" i="1" s="1"/>
  <c r="DJ41" i="1"/>
  <c r="EG41" i="1" s="1"/>
  <c r="DI41" i="1"/>
  <c r="EF41" i="1" s="1"/>
  <c r="DH41" i="1"/>
  <c r="EE41" i="1" s="1"/>
  <c r="DG41" i="1"/>
  <c r="ED41" i="1" s="1"/>
  <c r="DF41" i="1"/>
  <c r="EC41" i="1" s="1"/>
  <c r="DE41" i="1"/>
  <c r="EB41" i="1" s="1"/>
  <c r="DD41" i="1"/>
  <c r="EA41" i="1" s="1"/>
  <c r="DC41" i="1"/>
  <c r="DZ41" i="1" s="1"/>
  <c r="DB41" i="1"/>
  <c r="DY41" i="1" s="1"/>
  <c r="DA41" i="1"/>
  <c r="DX41" i="1" s="1"/>
  <c r="CZ41" i="1"/>
  <c r="DW41" i="1" s="1"/>
  <c r="CY41" i="1"/>
  <c r="DV41" i="1" s="1"/>
  <c r="CX41" i="1"/>
  <c r="DU41" i="1" s="1"/>
  <c r="CW41" i="1"/>
  <c r="DT41" i="1" s="1"/>
  <c r="DS40" i="1"/>
  <c r="EP40" i="1" s="1"/>
  <c r="DR40" i="1"/>
  <c r="EO40" i="1" s="1"/>
  <c r="DQ40" i="1"/>
  <c r="EN40" i="1" s="1"/>
  <c r="DP40" i="1"/>
  <c r="EM40" i="1" s="1"/>
  <c r="DO40" i="1"/>
  <c r="EL40" i="1" s="1"/>
  <c r="DN40" i="1"/>
  <c r="EK40" i="1" s="1"/>
  <c r="DM40" i="1"/>
  <c r="EJ40" i="1" s="1"/>
  <c r="DL40" i="1"/>
  <c r="EI40" i="1" s="1"/>
  <c r="DK40" i="1"/>
  <c r="EH40" i="1" s="1"/>
  <c r="DJ40" i="1"/>
  <c r="EG40" i="1" s="1"/>
  <c r="DI40" i="1"/>
  <c r="EF40" i="1" s="1"/>
  <c r="DH40" i="1"/>
  <c r="EE40" i="1" s="1"/>
  <c r="DG40" i="1"/>
  <c r="ED40" i="1" s="1"/>
  <c r="DF40" i="1"/>
  <c r="EC40" i="1" s="1"/>
  <c r="DE40" i="1"/>
  <c r="EB40" i="1" s="1"/>
  <c r="DD40" i="1"/>
  <c r="EA40" i="1" s="1"/>
  <c r="DC40" i="1"/>
  <c r="DZ40" i="1" s="1"/>
  <c r="DB40" i="1"/>
  <c r="DY40" i="1" s="1"/>
  <c r="DA40" i="1"/>
  <c r="DX40" i="1" s="1"/>
  <c r="CZ40" i="1"/>
  <c r="DW40" i="1" s="1"/>
  <c r="CY40" i="1"/>
  <c r="DV40" i="1" s="1"/>
  <c r="CX40" i="1"/>
  <c r="DU40" i="1" s="1"/>
  <c r="CW40" i="1"/>
  <c r="DT40" i="1" s="1"/>
  <c r="DS39" i="1"/>
  <c r="EP39" i="1" s="1"/>
  <c r="DR39" i="1"/>
  <c r="EO39" i="1" s="1"/>
  <c r="DQ39" i="1"/>
  <c r="EN39" i="1" s="1"/>
  <c r="DP39" i="1"/>
  <c r="EM39" i="1" s="1"/>
  <c r="DO39" i="1"/>
  <c r="EL39" i="1" s="1"/>
  <c r="DN39" i="1"/>
  <c r="EK39" i="1" s="1"/>
  <c r="DM39" i="1"/>
  <c r="EJ39" i="1" s="1"/>
  <c r="DL39" i="1"/>
  <c r="EI39" i="1" s="1"/>
  <c r="DK39" i="1"/>
  <c r="EH39" i="1" s="1"/>
  <c r="DJ39" i="1"/>
  <c r="EG39" i="1" s="1"/>
  <c r="DI39" i="1"/>
  <c r="EF39" i="1" s="1"/>
  <c r="DH39" i="1"/>
  <c r="EE39" i="1" s="1"/>
  <c r="DG39" i="1"/>
  <c r="ED39" i="1" s="1"/>
  <c r="DF39" i="1"/>
  <c r="EC39" i="1" s="1"/>
  <c r="DE39" i="1"/>
  <c r="EB39" i="1" s="1"/>
  <c r="DD39" i="1"/>
  <c r="EA39" i="1" s="1"/>
  <c r="DC39" i="1"/>
  <c r="DZ39" i="1" s="1"/>
  <c r="DB39" i="1"/>
  <c r="DY39" i="1" s="1"/>
  <c r="DA39" i="1"/>
  <c r="DX39" i="1" s="1"/>
  <c r="CZ39" i="1"/>
  <c r="DW39" i="1" s="1"/>
  <c r="CY39" i="1"/>
  <c r="DV39" i="1" s="1"/>
  <c r="CX39" i="1"/>
  <c r="DU39" i="1" s="1"/>
  <c r="CW39" i="1"/>
  <c r="DT39" i="1" s="1"/>
  <c r="DS38" i="1"/>
  <c r="EP38" i="1" s="1"/>
  <c r="DR38" i="1"/>
  <c r="EO38" i="1" s="1"/>
  <c r="DQ38" i="1"/>
  <c r="EN38" i="1" s="1"/>
  <c r="DP38" i="1"/>
  <c r="EM38" i="1" s="1"/>
  <c r="DO38" i="1"/>
  <c r="EL38" i="1" s="1"/>
  <c r="DN38" i="1"/>
  <c r="EK38" i="1" s="1"/>
  <c r="DM38" i="1"/>
  <c r="EJ38" i="1" s="1"/>
  <c r="DL38" i="1"/>
  <c r="EI38" i="1" s="1"/>
  <c r="DK38" i="1"/>
  <c r="EH38" i="1" s="1"/>
  <c r="DJ38" i="1"/>
  <c r="EG38" i="1" s="1"/>
  <c r="DI38" i="1"/>
  <c r="EF38" i="1" s="1"/>
  <c r="DH38" i="1"/>
  <c r="EE38" i="1" s="1"/>
  <c r="DG38" i="1"/>
  <c r="ED38" i="1" s="1"/>
  <c r="DF38" i="1"/>
  <c r="EC38" i="1" s="1"/>
  <c r="DE38" i="1"/>
  <c r="EB38" i="1" s="1"/>
  <c r="DD38" i="1"/>
  <c r="EA38" i="1" s="1"/>
  <c r="DC38" i="1"/>
  <c r="DZ38" i="1" s="1"/>
  <c r="DB38" i="1"/>
  <c r="DY38" i="1" s="1"/>
  <c r="DA38" i="1"/>
  <c r="DX38" i="1" s="1"/>
  <c r="CZ38" i="1"/>
  <c r="DW38" i="1" s="1"/>
  <c r="CY38" i="1"/>
  <c r="DV38" i="1" s="1"/>
  <c r="CX38" i="1"/>
  <c r="DU38" i="1" s="1"/>
  <c r="CW38" i="1"/>
  <c r="DT38" i="1" s="1"/>
  <c r="DS37" i="1"/>
  <c r="EP37" i="1" s="1"/>
  <c r="DR37" i="1"/>
  <c r="EO37" i="1" s="1"/>
  <c r="DQ37" i="1"/>
  <c r="EN37" i="1" s="1"/>
  <c r="DP37" i="1"/>
  <c r="EM37" i="1" s="1"/>
  <c r="DO37" i="1"/>
  <c r="EL37" i="1" s="1"/>
  <c r="DN37" i="1"/>
  <c r="EK37" i="1" s="1"/>
  <c r="DM37" i="1"/>
  <c r="EJ37" i="1" s="1"/>
  <c r="DL37" i="1"/>
  <c r="EI37" i="1" s="1"/>
  <c r="DK37" i="1"/>
  <c r="EH37" i="1" s="1"/>
  <c r="DJ37" i="1"/>
  <c r="EG37" i="1" s="1"/>
  <c r="DI37" i="1"/>
  <c r="EF37" i="1" s="1"/>
  <c r="DH37" i="1"/>
  <c r="EE37" i="1" s="1"/>
  <c r="DG37" i="1"/>
  <c r="ED37" i="1" s="1"/>
  <c r="DF37" i="1"/>
  <c r="EC37" i="1" s="1"/>
  <c r="DE37" i="1"/>
  <c r="EB37" i="1" s="1"/>
  <c r="DD37" i="1"/>
  <c r="EA37" i="1" s="1"/>
  <c r="DC37" i="1"/>
  <c r="DZ37" i="1" s="1"/>
  <c r="DB37" i="1"/>
  <c r="DY37" i="1" s="1"/>
  <c r="DA37" i="1"/>
  <c r="DX37" i="1" s="1"/>
  <c r="CZ37" i="1"/>
  <c r="DW37" i="1" s="1"/>
  <c r="CY37" i="1"/>
  <c r="DV37" i="1" s="1"/>
  <c r="CX37" i="1"/>
  <c r="DU37" i="1" s="1"/>
  <c r="CW37" i="1"/>
  <c r="DT37" i="1" s="1"/>
  <c r="DS36" i="1"/>
  <c r="EP36" i="1" s="1"/>
  <c r="DR36" i="1"/>
  <c r="EO36" i="1" s="1"/>
  <c r="DQ36" i="1"/>
  <c r="EN36" i="1" s="1"/>
  <c r="DP36" i="1"/>
  <c r="EM36" i="1" s="1"/>
  <c r="DO36" i="1"/>
  <c r="EL36" i="1" s="1"/>
  <c r="DN36" i="1"/>
  <c r="EK36" i="1" s="1"/>
  <c r="DM36" i="1"/>
  <c r="EJ36" i="1" s="1"/>
  <c r="DL36" i="1"/>
  <c r="EI36" i="1" s="1"/>
  <c r="DK36" i="1"/>
  <c r="EH36" i="1" s="1"/>
  <c r="DJ36" i="1"/>
  <c r="EG36" i="1" s="1"/>
  <c r="DI36" i="1"/>
  <c r="EF36" i="1" s="1"/>
  <c r="DH36" i="1"/>
  <c r="EE36" i="1" s="1"/>
  <c r="DG36" i="1"/>
  <c r="ED36" i="1" s="1"/>
  <c r="DF36" i="1"/>
  <c r="EC36" i="1" s="1"/>
  <c r="DE36" i="1"/>
  <c r="EB36" i="1" s="1"/>
  <c r="DD36" i="1"/>
  <c r="EA36" i="1" s="1"/>
  <c r="DC36" i="1"/>
  <c r="DZ36" i="1" s="1"/>
  <c r="DB36" i="1"/>
  <c r="DY36" i="1" s="1"/>
  <c r="DA36" i="1"/>
  <c r="DX36" i="1" s="1"/>
  <c r="CZ36" i="1"/>
  <c r="DW36" i="1" s="1"/>
  <c r="CY36" i="1"/>
  <c r="DV36" i="1" s="1"/>
  <c r="CX36" i="1"/>
  <c r="DU36" i="1" s="1"/>
  <c r="CW36" i="1"/>
  <c r="DT36" i="1" s="1"/>
  <c r="DS35" i="1"/>
  <c r="EP35" i="1" s="1"/>
  <c r="DR35" i="1"/>
  <c r="EO35" i="1" s="1"/>
  <c r="DQ35" i="1"/>
  <c r="EN35" i="1" s="1"/>
  <c r="DP35" i="1"/>
  <c r="EM35" i="1" s="1"/>
  <c r="DO35" i="1"/>
  <c r="EL35" i="1" s="1"/>
  <c r="DN35" i="1"/>
  <c r="EK35" i="1" s="1"/>
  <c r="DM35" i="1"/>
  <c r="EJ35" i="1" s="1"/>
  <c r="DL35" i="1"/>
  <c r="EI35" i="1" s="1"/>
  <c r="DK35" i="1"/>
  <c r="EH35" i="1" s="1"/>
  <c r="DJ35" i="1"/>
  <c r="EG35" i="1" s="1"/>
  <c r="DI35" i="1"/>
  <c r="EF35" i="1" s="1"/>
  <c r="DH35" i="1"/>
  <c r="EE35" i="1" s="1"/>
  <c r="DG35" i="1"/>
  <c r="ED35" i="1" s="1"/>
  <c r="DF35" i="1"/>
  <c r="EC35" i="1" s="1"/>
  <c r="DE35" i="1"/>
  <c r="EB35" i="1" s="1"/>
  <c r="DD35" i="1"/>
  <c r="EA35" i="1" s="1"/>
  <c r="DC35" i="1"/>
  <c r="DZ35" i="1" s="1"/>
  <c r="DB35" i="1"/>
  <c r="DY35" i="1" s="1"/>
  <c r="DA35" i="1"/>
  <c r="DX35" i="1" s="1"/>
  <c r="CZ35" i="1"/>
  <c r="DW35" i="1" s="1"/>
  <c r="CY35" i="1"/>
  <c r="DV35" i="1" s="1"/>
  <c r="CX35" i="1"/>
  <c r="DU35" i="1" s="1"/>
  <c r="CW35" i="1"/>
  <c r="DT35" i="1" s="1"/>
  <c r="DS34" i="1"/>
  <c r="EP34" i="1" s="1"/>
  <c r="DR34" i="1"/>
  <c r="EO34" i="1" s="1"/>
  <c r="DQ34" i="1"/>
  <c r="EN34" i="1" s="1"/>
  <c r="DP34" i="1"/>
  <c r="EM34" i="1" s="1"/>
  <c r="DO34" i="1"/>
  <c r="EL34" i="1" s="1"/>
  <c r="DN34" i="1"/>
  <c r="EK34" i="1" s="1"/>
  <c r="DM34" i="1"/>
  <c r="EJ34" i="1" s="1"/>
  <c r="DL34" i="1"/>
  <c r="EI34" i="1" s="1"/>
  <c r="DK34" i="1"/>
  <c r="EH34" i="1" s="1"/>
  <c r="DJ34" i="1"/>
  <c r="EG34" i="1" s="1"/>
  <c r="DI34" i="1"/>
  <c r="EF34" i="1" s="1"/>
  <c r="DH34" i="1"/>
  <c r="EE34" i="1" s="1"/>
  <c r="DG34" i="1"/>
  <c r="ED34" i="1" s="1"/>
  <c r="DF34" i="1"/>
  <c r="EC34" i="1" s="1"/>
  <c r="DE34" i="1"/>
  <c r="EB34" i="1" s="1"/>
  <c r="DD34" i="1"/>
  <c r="EA34" i="1" s="1"/>
  <c r="DC34" i="1"/>
  <c r="DZ34" i="1" s="1"/>
  <c r="DB34" i="1"/>
  <c r="DY34" i="1" s="1"/>
  <c r="DA34" i="1"/>
  <c r="DX34" i="1" s="1"/>
  <c r="CZ34" i="1"/>
  <c r="DW34" i="1" s="1"/>
  <c r="CY34" i="1"/>
  <c r="DV34" i="1" s="1"/>
  <c r="CX34" i="1"/>
  <c r="DU34" i="1" s="1"/>
  <c r="CW34" i="1"/>
  <c r="DT34" i="1" s="1"/>
  <c r="DS33" i="1"/>
  <c r="EP33" i="1" s="1"/>
  <c r="DR33" i="1"/>
  <c r="EO33" i="1" s="1"/>
  <c r="DQ33" i="1"/>
  <c r="EN33" i="1" s="1"/>
  <c r="DP33" i="1"/>
  <c r="EM33" i="1" s="1"/>
  <c r="DO33" i="1"/>
  <c r="EL33" i="1" s="1"/>
  <c r="DN33" i="1"/>
  <c r="EK33" i="1" s="1"/>
  <c r="DM33" i="1"/>
  <c r="EJ33" i="1" s="1"/>
  <c r="DL33" i="1"/>
  <c r="EI33" i="1" s="1"/>
  <c r="DK33" i="1"/>
  <c r="EH33" i="1" s="1"/>
  <c r="DJ33" i="1"/>
  <c r="EG33" i="1" s="1"/>
  <c r="DI33" i="1"/>
  <c r="EF33" i="1" s="1"/>
  <c r="DH33" i="1"/>
  <c r="EE33" i="1" s="1"/>
  <c r="DG33" i="1"/>
  <c r="ED33" i="1" s="1"/>
  <c r="DF33" i="1"/>
  <c r="EC33" i="1" s="1"/>
  <c r="DE33" i="1"/>
  <c r="EB33" i="1" s="1"/>
  <c r="DD33" i="1"/>
  <c r="EA33" i="1" s="1"/>
  <c r="DC33" i="1"/>
  <c r="DZ33" i="1" s="1"/>
  <c r="DB33" i="1"/>
  <c r="DY33" i="1" s="1"/>
  <c r="DA33" i="1"/>
  <c r="DX33" i="1" s="1"/>
  <c r="CZ33" i="1"/>
  <c r="DW33" i="1" s="1"/>
  <c r="CY33" i="1"/>
  <c r="DV33" i="1" s="1"/>
  <c r="CX33" i="1"/>
  <c r="DU33" i="1" s="1"/>
  <c r="CW33" i="1"/>
  <c r="DT33" i="1" s="1"/>
  <c r="DS32" i="1"/>
  <c r="EP32" i="1" s="1"/>
  <c r="DR32" i="1"/>
  <c r="EO32" i="1" s="1"/>
  <c r="DQ32" i="1"/>
  <c r="EN32" i="1" s="1"/>
  <c r="DP32" i="1"/>
  <c r="EM32" i="1" s="1"/>
  <c r="DO32" i="1"/>
  <c r="EL32" i="1" s="1"/>
  <c r="DN32" i="1"/>
  <c r="EK32" i="1" s="1"/>
  <c r="DM32" i="1"/>
  <c r="EJ32" i="1" s="1"/>
  <c r="DL32" i="1"/>
  <c r="EI32" i="1" s="1"/>
  <c r="DK32" i="1"/>
  <c r="EH32" i="1" s="1"/>
  <c r="DJ32" i="1"/>
  <c r="EG32" i="1" s="1"/>
  <c r="DI32" i="1"/>
  <c r="EF32" i="1" s="1"/>
  <c r="DH32" i="1"/>
  <c r="EE32" i="1" s="1"/>
  <c r="DG32" i="1"/>
  <c r="ED32" i="1" s="1"/>
  <c r="DF32" i="1"/>
  <c r="EC32" i="1" s="1"/>
  <c r="DE32" i="1"/>
  <c r="EB32" i="1" s="1"/>
  <c r="DD32" i="1"/>
  <c r="EA32" i="1" s="1"/>
  <c r="DC32" i="1"/>
  <c r="DZ32" i="1" s="1"/>
  <c r="DB32" i="1"/>
  <c r="DY32" i="1" s="1"/>
  <c r="DA32" i="1"/>
  <c r="DX32" i="1" s="1"/>
  <c r="CZ32" i="1"/>
  <c r="DW32" i="1" s="1"/>
  <c r="CY32" i="1"/>
  <c r="DV32" i="1" s="1"/>
  <c r="CX32" i="1"/>
  <c r="DU32" i="1" s="1"/>
  <c r="CW32" i="1"/>
  <c r="DT32" i="1" s="1"/>
  <c r="DS31" i="1"/>
  <c r="EP31" i="1" s="1"/>
  <c r="DR31" i="1"/>
  <c r="EO31" i="1" s="1"/>
  <c r="DQ31" i="1"/>
  <c r="EN31" i="1" s="1"/>
  <c r="DP31" i="1"/>
  <c r="EM31" i="1" s="1"/>
  <c r="DO31" i="1"/>
  <c r="EL31" i="1" s="1"/>
  <c r="DN31" i="1"/>
  <c r="EK31" i="1" s="1"/>
  <c r="DM31" i="1"/>
  <c r="EJ31" i="1" s="1"/>
  <c r="DL31" i="1"/>
  <c r="EI31" i="1" s="1"/>
  <c r="DK31" i="1"/>
  <c r="EH31" i="1" s="1"/>
  <c r="DJ31" i="1"/>
  <c r="EG31" i="1" s="1"/>
  <c r="DI31" i="1"/>
  <c r="EF31" i="1" s="1"/>
  <c r="DH31" i="1"/>
  <c r="EE31" i="1" s="1"/>
  <c r="DG31" i="1"/>
  <c r="ED31" i="1" s="1"/>
  <c r="DF31" i="1"/>
  <c r="EC31" i="1" s="1"/>
  <c r="DE31" i="1"/>
  <c r="EB31" i="1" s="1"/>
  <c r="DD31" i="1"/>
  <c r="EA31" i="1" s="1"/>
  <c r="DC31" i="1"/>
  <c r="DZ31" i="1" s="1"/>
  <c r="DB31" i="1"/>
  <c r="DY31" i="1" s="1"/>
  <c r="DA31" i="1"/>
  <c r="DX31" i="1" s="1"/>
  <c r="CZ31" i="1"/>
  <c r="DW31" i="1" s="1"/>
  <c r="CY31" i="1"/>
  <c r="DV31" i="1" s="1"/>
  <c r="CX31" i="1"/>
  <c r="DU31" i="1" s="1"/>
  <c r="CW31" i="1"/>
  <c r="DT31" i="1" s="1"/>
  <c r="DS30" i="1"/>
  <c r="EP30" i="1" s="1"/>
  <c r="DR30" i="1"/>
  <c r="EO30" i="1" s="1"/>
  <c r="DQ30" i="1"/>
  <c r="EN30" i="1" s="1"/>
  <c r="DP30" i="1"/>
  <c r="EM30" i="1" s="1"/>
  <c r="DO30" i="1"/>
  <c r="EL30" i="1" s="1"/>
  <c r="DN30" i="1"/>
  <c r="EK30" i="1" s="1"/>
  <c r="DM30" i="1"/>
  <c r="EJ30" i="1" s="1"/>
  <c r="DL30" i="1"/>
  <c r="EI30" i="1" s="1"/>
  <c r="DK30" i="1"/>
  <c r="EH30" i="1" s="1"/>
  <c r="DJ30" i="1"/>
  <c r="EG30" i="1" s="1"/>
  <c r="DI30" i="1"/>
  <c r="EF30" i="1" s="1"/>
  <c r="DH30" i="1"/>
  <c r="EE30" i="1" s="1"/>
  <c r="DG30" i="1"/>
  <c r="ED30" i="1" s="1"/>
  <c r="DF30" i="1"/>
  <c r="EC30" i="1" s="1"/>
  <c r="DE30" i="1"/>
  <c r="EB30" i="1" s="1"/>
  <c r="DD30" i="1"/>
  <c r="EA30" i="1" s="1"/>
  <c r="DC30" i="1"/>
  <c r="DZ30" i="1" s="1"/>
  <c r="DB30" i="1"/>
  <c r="DY30" i="1" s="1"/>
  <c r="DA30" i="1"/>
  <c r="DX30" i="1" s="1"/>
  <c r="CZ30" i="1"/>
  <c r="DW30" i="1" s="1"/>
  <c r="CY30" i="1"/>
  <c r="DV30" i="1" s="1"/>
  <c r="CX30" i="1"/>
  <c r="DU30" i="1" s="1"/>
  <c r="CW30" i="1"/>
  <c r="DT30" i="1" s="1"/>
  <c r="DS29" i="1"/>
  <c r="EP29" i="1" s="1"/>
  <c r="DR29" i="1"/>
  <c r="EO29" i="1" s="1"/>
  <c r="DQ29" i="1"/>
  <c r="EN29" i="1" s="1"/>
  <c r="DP29" i="1"/>
  <c r="EM29" i="1" s="1"/>
  <c r="DO29" i="1"/>
  <c r="EL29" i="1" s="1"/>
  <c r="DN29" i="1"/>
  <c r="EK29" i="1" s="1"/>
  <c r="DM29" i="1"/>
  <c r="EJ29" i="1" s="1"/>
  <c r="DL29" i="1"/>
  <c r="EI29" i="1" s="1"/>
  <c r="DK29" i="1"/>
  <c r="EH29" i="1" s="1"/>
  <c r="DJ29" i="1"/>
  <c r="EG29" i="1" s="1"/>
  <c r="DI29" i="1"/>
  <c r="EF29" i="1" s="1"/>
  <c r="DH29" i="1"/>
  <c r="EE29" i="1" s="1"/>
  <c r="DG29" i="1"/>
  <c r="ED29" i="1" s="1"/>
  <c r="DF29" i="1"/>
  <c r="EC29" i="1" s="1"/>
  <c r="DE29" i="1"/>
  <c r="EB29" i="1" s="1"/>
  <c r="DD29" i="1"/>
  <c r="EA29" i="1" s="1"/>
  <c r="DC29" i="1"/>
  <c r="DZ29" i="1" s="1"/>
  <c r="DB29" i="1"/>
  <c r="DY29" i="1" s="1"/>
  <c r="DA29" i="1"/>
  <c r="DX29" i="1" s="1"/>
  <c r="CZ29" i="1"/>
  <c r="DW29" i="1" s="1"/>
  <c r="CY29" i="1"/>
  <c r="DV29" i="1" s="1"/>
  <c r="CX29" i="1"/>
  <c r="DU29" i="1" s="1"/>
  <c r="CW29" i="1"/>
  <c r="DT29" i="1" s="1"/>
  <c r="DS28" i="1"/>
  <c r="EP28" i="1" s="1"/>
  <c r="DR28" i="1"/>
  <c r="EO28" i="1" s="1"/>
  <c r="DQ28" i="1"/>
  <c r="EN28" i="1" s="1"/>
  <c r="DP28" i="1"/>
  <c r="EM28" i="1" s="1"/>
  <c r="DO28" i="1"/>
  <c r="EL28" i="1" s="1"/>
  <c r="DN28" i="1"/>
  <c r="EK28" i="1" s="1"/>
  <c r="DM28" i="1"/>
  <c r="EJ28" i="1" s="1"/>
  <c r="DL28" i="1"/>
  <c r="EI28" i="1" s="1"/>
  <c r="DK28" i="1"/>
  <c r="EH28" i="1" s="1"/>
  <c r="DJ28" i="1"/>
  <c r="EG28" i="1" s="1"/>
  <c r="DI28" i="1"/>
  <c r="EF28" i="1" s="1"/>
  <c r="DH28" i="1"/>
  <c r="EE28" i="1" s="1"/>
  <c r="DG28" i="1"/>
  <c r="ED28" i="1" s="1"/>
  <c r="DF28" i="1"/>
  <c r="EC28" i="1" s="1"/>
  <c r="DE28" i="1"/>
  <c r="EB28" i="1" s="1"/>
  <c r="DD28" i="1"/>
  <c r="EA28" i="1" s="1"/>
  <c r="DC28" i="1"/>
  <c r="DZ28" i="1" s="1"/>
  <c r="DB28" i="1"/>
  <c r="DY28" i="1" s="1"/>
  <c r="DA28" i="1"/>
  <c r="DX28" i="1" s="1"/>
  <c r="CZ28" i="1"/>
  <c r="DW28" i="1" s="1"/>
  <c r="CY28" i="1"/>
  <c r="DV28" i="1" s="1"/>
  <c r="CX28" i="1"/>
  <c r="DU28" i="1" s="1"/>
  <c r="CW28" i="1"/>
  <c r="DT28" i="1" s="1"/>
  <c r="DS27" i="1"/>
  <c r="EP27" i="1" s="1"/>
  <c r="DR27" i="1"/>
  <c r="EO27" i="1" s="1"/>
  <c r="DQ27" i="1"/>
  <c r="EN27" i="1" s="1"/>
  <c r="DP27" i="1"/>
  <c r="EM27" i="1" s="1"/>
  <c r="DO27" i="1"/>
  <c r="EL27" i="1" s="1"/>
  <c r="DN27" i="1"/>
  <c r="EK27" i="1" s="1"/>
  <c r="DM27" i="1"/>
  <c r="EJ27" i="1" s="1"/>
  <c r="DL27" i="1"/>
  <c r="EI27" i="1" s="1"/>
  <c r="DK27" i="1"/>
  <c r="EH27" i="1" s="1"/>
  <c r="DJ27" i="1"/>
  <c r="EG27" i="1" s="1"/>
  <c r="DI27" i="1"/>
  <c r="EF27" i="1" s="1"/>
  <c r="DH27" i="1"/>
  <c r="EE27" i="1" s="1"/>
  <c r="DG27" i="1"/>
  <c r="ED27" i="1" s="1"/>
  <c r="DF27" i="1"/>
  <c r="EC27" i="1" s="1"/>
  <c r="DE27" i="1"/>
  <c r="EB27" i="1" s="1"/>
  <c r="DD27" i="1"/>
  <c r="EA27" i="1" s="1"/>
  <c r="DC27" i="1"/>
  <c r="DZ27" i="1" s="1"/>
  <c r="DB27" i="1"/>
  <c r="DY27" i="1" s="1"/>
  <c r="DA27" i="1"/>
  <c r="DX27" i="1" s="1"/>
  <c r="CZ27" i="1"/>
  <c r="DW27" i="1" s="1"/>
  <c r="CY27" i="1"/>
  <c r="DV27" i="1" s="1"/>
  <c r="CX27" i="1"/>
  <c r="DU27" i="1" s="1"/>
  <c r="CW27" i="1"/>
  <c r="DT27" i="1" s="1"/>
  <c r="DS26" i="1"/>
  <c r="EP26" i="1" s="1"/>
  <c r="DR26" i="1"/>
  <c r="EO26" i="1" s="1"/>
  <c r="DQ26" i="1"/>
  <c r="EN26" i="1" s="1"/>
  <c r="DP26" i="1"/>
  <c r="EM26" i="1" s="1"/>
  <c r="DO26" i="1"/>
  <c r="EL26" i="1" s="1"/>
  <c r="DN26" i="1"/>
  <c r="EK26" i="1" s="1"/>
  <c r="DM26" i="1"/>
  <c r="EJ26" i="1" s="1"/>
  <c r="DL26" i="1"/>
  <c r="EI26" i="1" s="1"/>
  <c r="DK26" i="1"/>
  <c r="EH26" i="1" s="1"/>
  <c r="DJ26" i="1"/>
  <c r="EG26" i="1" s="1"/>
  <c r="DI26" i="1"/>
  <c r="EF26" i="1" s="1"/>
  <c r="DH26" i="1"/>
  <c r="EE26" i="1" s="1"/>
  <c r="DG26" i="1"/>
  <c r="ED26" i="1" s="1"/>
  <c r="DF26" i="1"/>
  <c r="EC26" i="1" s="1"/>
  <c r="DE26" i="1"/>
  <c r="EB26" i="1" s="1"/>
  <c r="DD26" i="1"/>
  <c r="EA26" i="1" s="1"/>
  <c r="DC26" i="1"/>
  <c r="DZ26" i="1" s="1"/>
  <c r="DB26" i="1"/>
  <c r="DY26" i="1" s="1"/>
  <c r="DA26" i="1"/>
  <c r="DX26" i="1" s="1"/>
  <c r="CZ26" i="1"/>
  <c r="DW26" i="1" s="1"/>
  <c r="CY26" i="1"/>
  <c r="DV26" i="1" s="1"/>
  <c r="CX26" i="1"/>
  <c r="DU26" i="1" s="1"/>
  <c r="CW26" i="1"/>
  <c r="DT26" i="1" s="1"/>
  <c r="DS25" i="1"/>
  <c r="EP25" i="1" s="1"/>
  <c r="DR25" i="1"/>
  <c r="EO25" i="1" s="1"/>
  <c r="DQ25" i="1"/>
  <c r="EN25" i="1" s="1"/>
  <c r="DP25" i="1"/>
  <c r="EM25" i="1" s="1"/>
  <c r="DO25" i="1"/>
  <c r="EL25" i="1" s="1"/>
  <c r="DN25" i="1"/>
  <c r="EK25" i="1" s="1"/>
  <c r="DM25" i="1"/>
  <c r="EJ25" i="1" s="1"/>
  <c r="DL25" i="1"/>
  <c r="EI25" i="1" s="1"/>
  <c r="DK25" i="1"/>
  <c r="EH25" i="1" s="1"/>
  <c r="DJ25" i="1"/>
  <c r="EG25" i="1" s="1"/>
  <c r="DI25" i="1"/>
  <c r="EF25" i="1" s="1"/>
  <c r="DH25" i="1"/>
  <c r="EE25" i="1" s="1"/>
  <c r="DG25" i="1"/>
  <c r="ED25" i="1" s="1"/>
  <c r="DF25" i="1"/>
  <c r="EC25" i="1" s="1"/>
  <c r="DE25" i="1"/>
  <c r="EB25" i="1" s="1"/>
  <c r="DD25" i="1"/>
  <c r="EA25" i="1" s="1"/>
  <c r="DC25" i="1"/>
  <c r="DZ25" i="1" s="1"/>
  <c r="DB25" i="1"/>
  <c r="DY25" i="1" s="1"/>
  <c r="DA25" i="1"/>
  <c r="DX25" i="1" s="1"/>
  <c r="CZ25" i="1"/>
  <c r="DW25" i="1" s="1"/>
  <c r="CY25" i="1"/>
  <c r="DV25" i="1" s="1"/>
  <c r="CX25" i="1"/>
  <c r="DU25" i="1" s="1"/>
  <c r="CW25" i="1"/>
  <c r="DT25" i="1" s="1"/>
  <c r="DS24" i="1"/>
  <c r="EP24" i="1" s="1"/>
  <c r="DR24" i="1"/>
  <c r="EO24" i="1" s="1"/>
  <c r="DQ24" i="1"/>
  <c r="EN24" i="1" s="1"/>
  <c r="DP24" i="1"/>
  <c r="EM24" i="1" s="1"/>
  <c r="DO24" i="1"/>
  <c r="EL24" i="1" s="1"/>
  <c r="DN24" i="1"/>
  <c r="EK24" i="1" s="1"/>
  <c r="DM24" i="1"/>
  <c r="EJ24" i="1" s="1"/>
  <c r="DL24" i="1"/>
  <c r="EI24" i="1" s="1"/>
  <c r="DK24" i="1"/>
  <c r="EH24" i="1" s="1"/>
  <c r="DJ24" i="1"/>
  <c r="EG24" i="1" s="1"/>
  <c r="DI24" i="1"/>
  <c r="EF24" i="1" s="1"/>
  <c r="DH24" i="1"/>
  <c r="EE24" i="1" s="1"/>
  <c r="DG24" i="1"/>
  <c r="ED24" i="1" s="1"/>
  <c r="DF24" i="1"/>
  <c r="EC24" i="1" s="1"/>
  <c r="DE24" i="1"/>
  <c r="EB24" i="1" s="1"/>
  <c r="DD24" i="1"/>
  <c r="EA24" i="1" s="1"/>
  <c r="DC24" i="1"/>
  <c r="DZ24" i="1" s="1"/>
  <c r="DB24" i="1"/>
  <c r="DY24" i="1" s="1"/>
  <c r="DA24" i="1"/>
  <c r="DX24" i="1" s="1"/>
  <c r="CZ24" i="1"/>
  <c r="DW24" i="1" s="1"/>
  <c r="CY24" i="1"/>
  <c r="DV24" i="1" s="1"/>
  <c r="CX24" i="1"/>
  <c r="DU24" i="1" s="1"/>
  <c r="CW24" i="1"/>
  <c r="DT24" i="1" s="1"/>
  <c r="DS23" i="1"/>
  <c r="EP23" i="1" s="1"/>
  <c r="DR23" i="1"/>
  <c r="EO23" i="1" s="1"/>
  <c r="DQ23" i="1"/>
  <c r="EN23" i="1" s="1"/>
  <c r="DP23" i="1"/>
  <c r="EM23" i="1" s="1"/>
  <c r="DO23" i="1"/>
  <c r="EL23" i="1" s="1"/>
  <c r="DN23" i="1"/>
  <c r="EK23" i="1" s="1"/>
  <c r="DM23" i="1"/>
  <c r="EJ23" i="1" s="1"/>
  <c r="DL23" i="1"/>
  <c r="EI23" i="1" s="1"/>
  <c r="DK23" i="1"/>
  <c r="EH23" i="1" s="1"/>
  <c r="DJ23" i="1"/>
  <c r="EG23" i="1" s="1"/>
  <c r="DI23" i="1"/>
  <c r="EF23" i="1" s="1"/>
  <c r="DH23" i="1"/>
  <c r="EE23" i="1" s="1"/>
  <c r="DG23" i="1"/>
  <c r="ED23" i="1" s="1"/>
  <c r="DF23" i="1"/>
  <c r="EC23" i="1" s="1"/>
  <c r="DE23" i="1"/>
  <c r="EB23" i="1" s="1"/>
  <c r="DD23" i="1"/>
  <c r="EA23" i="1" s="1"/>
  <c r="DC23" i="1"/>
  <c r="DZ23" i="1" s="1"/>
  <c r="DB23" i="1"/>
  <c r="DY23" i="1" s="1"/>
  <c r="DA23" i="1"/>
  <c r="DX23" i="1" s="1"/>
  <c r="CZ23" i="1"/>
  <c r="DW23" i="1" s="1"/>
  <c r="CY23" i="1"/>
  <c r="DV23" i="1" s="1"/>
  <c r="CX23" i="1"/>
  <c r="DU23" i="1" s="1"/>
  <c r="CW23" i="1"/>
  <c r="DT23" i="1" s="1"/>
  <c r="DS22" i="1"/>
  <c r="EP22" i="1" s="1"/>
  <c r="DR22" i="1"/>
  <c r="EO22" i="1" s="1"/>
  <c r="DQ22" i="1"/>
  <c r="EN22" i="1" s="1"/>
  <c r="DP22" i="1"/>
  <c r="EM22" i="1" s="1"/>
  <c r="DO22" i="1"/>
  <c r="EL22" i="1" s="1"/>
  <c r="DN22" i="1"/>
  <c r="EK22" i="1" s="1"/>
  <c r="DM22" i="1"/>
  <c r="EJ22" i="1" s="1"/>
  <c r="DL22" i="1"/>
  <c r="EI22" i="1" s="1"/>
  <c r="DK22" i="1"/>
  <c r="EH22" i="1" s="1"/>
  <c r="DJ22" i="1"/>
  <c r="EG22" i="1" s="1"/>
  <c r="DI22" i="1"/>
  <c r="EF22" i="1" s="1"/>
  <c r="DH22" i="1"/>
  <c r="EE22" i="1" s="1"/>
  <c r="DG22" i="1"/>
  <c r="ED22" i="1" s="1"/>
  <c r="DF22" i="1"/>
  <c r="EC22" i="1" s="1"/>
  <c r="DE22" i="1"/>
  <c r="EB22" i="1" s="1"/>
  <c r="DD22" i="1"/>
  <c r="EA22" i="1" s="1"/>
  <c r="DC22" i="1"/>
  <c r="DZ22" i="1" s="1"/>
  <c r="DB22" i="1"/>
  <c r="DY22" i="1" s="1"/>
  <c r="DA22" i="1"/>
  <c r="DX22" i="1" s="1"/>
  <c r="CZ22" i="1"/>
  <c r="DW22" i="1" s="1"/>
  <c r="CY22" i="1"/>
  <c r="DV22" i="1" s="1"/>
  <c r="CX22" i="1"/>
  <c r="DU22" i="1" s="1"/>
  <c r="CW22" i="1"/>
  <c r="DT22" i="1" s="1"/>
  <c r="DS21" i="1"/>
  <c r="EP21" i="1" s="1"/>
  <c r="DR21" i="1"/>
  <c r="EO21" i="1" s="1"/>
  <c r="DQ21" i="1"/>
  <c r="EN21" i="1" s="1"/>
  <c r="DP21" i="1"/>
  <c r="EM21" i="1" s="1"/>
  <c r="DO21" i="1"/>
  <c r="EL21" i="1" s="1"/>
  <c r="DN21" i="1"/>
  <c r="EK21" i="1" s="1"/>
  <c r="DM21" i="1"/>
  <c r="EJ21" i="1" s="1"/>
  <c r="DL21" i="1"/>
  <c r="EI21" i="1" s="1"/>
  <c r="DK21" i="1"/>
  <c r="EH21" i="1" s="1"/>
  <c r="DJ21" i="1"/>
  <c r="EG21" i="1" s="1"/>
  <c r="DI21" i="1"/>
  <c r="EF21" i="1" s="1"/>
  <c r="DH21" i="1"/>
  <c r="EE21" i="1" s="1"/>
  <c r="DG21" i="1"/>
  <c r="ED21" i="1" s="1"/>
  <c r="DF21" i="1"/>
  <c r="EC21" i="1" s="1"/>
  <c r="DE21" i="1"/>
  <c r="EB21" i="1" s="1"/>
  <c r="DD21" i="1"/>
  <c r="EA21" i="1" s="1"/>
  <c r="DC21" i="1"/>
  <c r="DZ21" i="1" s="1"/>
  <c r="DB21" i="1"/>
  <c r="DY21" i="1" s="1"/>
  <c r="DA21" i="1"/>
  <c r="DX21" i="1" s="1"/>
  <c r="CZ21" i="1"/>
  <c r="DW21" i="1" s="1"/>
  <c r="CY21" i="1"/>
  <c r="DV21" i="1" s="1"/>
  <c r="CX21" i="1"/>
  <c r="DU21" i="1" s="1"/>
  <c r="CW21" i="1"/>
  <c r="DT21" i="1" s="1"/>
  <c r="DS20" i="1"/>
  <c r="EP20" i="1" s="1"/>
  <c r="DR20" i="1"/>
  <c r="EO20" i="1" s="1"/>
  <c r="DQ20" i="1"/>
  <c r="EN20" i="1" s="1"/>
  <c r="DP20" i="1"/>
  <c r="EM20" i="1" s="1"/>
  <c r="DO20" i="1"/>
  <c r="EL20" i="1" s="1"/>
  <c r="DN20" i="1"/>
  <c r="EK20" i="1" s="1"/>
  <c r="DM20" i="1"/>
  <c r="EJ20" i="1" s="1"/>
  <c r="DL20" i="1"/>
  <c r="EI20" i="1" s="1"/>
  <c r="DK20" i="1"/>
  <c r="EH20" i="1" s="1"/>
  <c r="DJ20" i="1"/>
  <c r="EG20" i="1" s="1"/>
  <c r="DI20" i="1"/>
  <c r="EF20" i="1" s="1"/>
  <c r="DH20" i="1"/>
  <c r="EE20" i="1" s="1"/>
  <c r="DG20" i="1"/>
  <c r="ED20" i="1" s="1"/>
  <c r="DF20" i="1"/>
  <c r="EC20" i="1" s="1"/>
  <c r="DE20" i="1"/>
  <c r="EB20" i="1" s="1"/>
  <c r="DD20" i="1"/>
  <c r="EA20" i="1" s="1"/>
  <c r="DC20" i="1"/>
  <c r="DZ20" i="1" s="1"/>
  <c r="DB20" i="1"/>
  <c r="DY20" i="1" s="1"/>
  <c r="DA20" i="1"/>
  <c r="DX20" i="1" s="1"/>
  <c r="CZ20" i="1"/>
  <c r="DW20" i="1" s="1"/>
  <c r="CY20" i="1"/>
  <c r="DV20" i="1" s="1"/>
  <c r="CX20" i="1"/>
  <c r="DU20" i="1" s="1"/>
  <c r="CW20" i="1"/>
  <c r="DT20" i="1" s="1"/>
  <c r="DS19" i="1"/>
  <c r="EP19" i="1" s="1"/>
  <c r="DR19" i="1"/>
  <c r="EO19" i="1" s="1"/>
  <c r="DQ19" i="1"/>
  <c r="EN19" i="1" s="1"/>
  <c r="DP19" i="1"/>
  <c r="EM19" i="1" s="1"/>
  <c r="DO19" i="1"/>
  <c r="EL19" i="1" s="1"/>
  <c r="DN19" i="1"/>
  <c r="EK19" i="1" s="1"/>
  <c r="DM19" i="1"/>
  <c r="EJ19" i="1" s="1"/>
  <c r="DL19" i="1"/>
  <c r="EI19" i="1" s="1"/>
  <c r="DK19" i="1"/>
  <c r="EH19" i="1" s="1"/>
  <c r="DJ19" i="1"/>
  <c r="EG19" i="1" s="1"/>
  <c r="DI19" i="1"/>
  <c r="EF19" i="1" s="1"/>
  <c r="DH19" i="1"/>
  <c r="EE19" i="1" s="1"/>
  <c r="DG19" i="1"/>
  <c r="ED19" i="1" s="1"/>
  <c r="DF19" i="1"/>
  <c r="EC19" i="1" s="1"/>
  <c r="DE19" i="1"/>
  <c r="EB19" i="1" s="1"/>
  <c r="DD19" i="1"/>
  <c r="EA19" i="1" s="1"/>
  <c r="DC19" i="1"/>
  <c r="DZ19" i="1" s="1"/>
  <c r="DB19" i="1"/>
  <c r="DY19" i="1" s="1"/>
  <c r="DA19" i="1"/>
  <c r="DX19" i="1" s="1"/>
  <c r="CZ19" i="1"/>
  <c r="DW19" i="1" s="1"/>
  <c r="CY19" i="1"/>
  <c r="DV19" i="1" s="1"/>
  <c r="CX19" i="1"/>
  <c r="DU19" i="1" s="1"/>
  <c r="CW19" i="1"/>
  <c r="DT19" i="1" s="1"/>
  <c r="DS18" i="1"/>
  <c r="EP18" i="1" s="1"/>
  <c r="DR18" i="1"/>
  <c r="EO18" i="1" s="1"/>
  <c r="DQ18" i="1"/>
  <c r="EN18" i="1" s="1"/>
  <c r="DP18" i="1"/>
  <c r="EM18" i="1" s="1"/>
  <c r="DO18" i="1"/>
  <c r="EL18" i="1" s="1"/>
  <c r="DN18" i="1"/>
  <c r="EK18" i="1" s="1"/>
  <c r="DM18" i="1"/>
  <c r="EJ18" i="1" s="1"/>
  <c r="DL18" i="1"/>
  <c r="EI18" i="1" s="1"/>
  <c r="DK18" i="1"/>
  <c r="EH18" i="1" s="1"/>
  <c r="DJ18" i="1"/>
  <c r="EG18" i="1" s="1"/>
  <c r="DI18" i="1"/>
  <c r="EF18" i="1" s="1"/>
  <c r="DH18" i="1"/>
  <c r="EE18" i="1" s="1"/>
  <c r="DG18" i="1"/>
  <c r="ED18" i="1" s="1"/>
  <c r="DF18" i="1"/>
  <c r="EC18" i="1" s="1"/>
  <c r="DE18" i="1"/>
  <c r="EB18" i="1" s="1"/>
  <c r="DD18" i="1"/>
  <c r="EA18" i="1" s="1"/>
  <c r="DC18" i="1"/>
  <c r="DZ18" i="1" s="1"/>
  <c r="DB18" i="1"/>
  <c r="DY18" i="1" s="1"/>
  <c r="DA18" i="1"/>
  <c r="DX18" i="1" s="1"/>
  <c r="CZ18" i="1"/>
  <c r="DW18" i="1" s="1"/>
  <c r="CY18" i="1"/>
  <c r="DV18" i="1" s="1"/>
  <c r="CX18" i="1"/>
  <c r="DU18" i="1" s="1"/>
  <c r="CW18" i="1"/>
  <c r="DT18" i="1" s="1"/>
  <c r="DS17" i="1"/>
  <c r="EP17" i="1" s="1"/>
  <c r="DR17" i="1"/>
  <c r="EO17" i="1" s="1"/>
  <c r="DQ17" i="1"/>
  <c r="EN17" i="1" s="1"/>
  <c r="DP17" i="1"/>
  <c r="EM17" i="1" s="1"/>
  <c r="DO17" i="1"/>
  <c r="EL17" i="1" s="1"/>
  <c r="DN17" i="1"/>
  <c r="EK17" i="1" s="1"/>
  <c r="DM17" i="1"/>
  <c r="EJ17" i="1" s="1"/>
  <c r="DL17" i="1"/>
  <c r="EI17" i="1" s="1"/>
  <c r="DK17" i="1"/>
  <c r="EH17" i="1" s="1"/>
  <c r="DJ17" i="1"/>
  <c r="EG17" i="1" s="1"/>
  <c r="DI17" i="1"/>
  <c r="EF17" i="1" s="1"/>
  <c r="DH17" i="1"/>
  <c r="EE17" i="1" s="1"/>
  <c r="DG17" i="1"/>
  <c r="ED17" i="1" s="1"/>
  <c r="DF17" i="1"/>
  <c r="EC17" i="1" s="1"/>
  <c r="DE17" i="1"/>
  <c r="EB17" i="1" s="1"/>
  <c r="DD17" i="1"/>
  <c r="EA17" i="1" s="1"/>
  <c r="DC17" i="1"/>
  <c r="DZ17" i="1" s="1"/>
  <c r="DB17" i="1"/>
  <c r="DY17" i="1" s="1"/>
  <c r="DA17" i="1"/>
  <c r="DX17" i="1" s="1"/>
  <c r="CZ17" i="1"/>
  <c r="DW17" i="1" s="1"/>
  <c r="CY17" i="1"/>
  <c r="DV17" i="1" s="1"/>
  <c r="CX17" i="1"/>
  <c r="DU17" i="1" s="1"/>
  <c r="CW17" i="1"/>
  <c r="DT17" i="1" s="1"/>
  <c r="DS16" i="1"/>
  <c r="EP16" i="1" s="1"/>
  <c r="DR16" i="1"/>
  <c r="EO16" i="1" s="1"/>
  <c r="DQ16" i="1"/>
  <c r="EN16" i="1" s="1"/>
  <c r="DP16" i="1"/>
  <c r="EM16" i="1" s="1"/>
  <c r="DO16" i="1"/>
  <c r="EL16" i="1" s="1"/>
  <c r="DN16" i="1"/>
  <c r="EK16" i="1" s="1"/>
  <c r="DM16" i="1"/>
  <c r="EJ16" i="1" s="1"/>
  <c r="DL16" i="1"/>
  <c r="EI16" i="1" s="1"/>
  <c r="DK16" i="1"/>
  <c r="EH16" i="1" s="1"/>
  <c r="DJ16" i="1"/>
  <c r="EG16" i="1" s="1"/>
  <c r="DI16" i="1"/>
  <c r="EF16" i="1" s="1"/>
  <c r="DH16" i="1"/>
  <c r="EE16" i="1" s="1"/>
  <c r="DG16" i="1"/>
  <c r="ED16" i="1" s="1"/>
  <c r="DF16" i="1"/>
  <c r="EC16" i="1" s="1"/>
  <c r="DE16" i="1"/>
  <c r="EB16" i="1" s="1"/>
  <c r="DD16" i="1"/>
  <c r="EA16" i="1" s="1"/>
  <c r="DC16" i="1"/>
  <c r="DZ16" i="1" s="1"/>
  <c r="DB16" i="1"/>
  <c r="DY16" i="1" s="1"/>
  <c r="DA16" i="1"/>
  <c r="DX16" i="1" s="1"/>
  <c r="CZ16" i="1"/>
  <c r="DW16" i="1" s="1"/>
  <c r="CY16" i="1"/>
  <c r="DV16" i="1" s="1"/>
  <c r="CX16" i="1"/>
  <c r="DU16" i="1" s="1"/>
  <c r="CW16" i="1"/>
  <c r="DT16" i="1" s="1"/>
  <c r="DS15" i="1"/>
  <c r="EP15" i="1" s="1"/>
  <c r="DR15" i="1"/>
  <c r="EO15" i="1" s="1"/>
  <c r="DQ15" i="1"/>
  <c r="EN15" i="1" s="1"/>
  <c r="DP15" i="1"/>
  <c r="EM15" i="1" s="1"/>
  <c r="DO15" i="1"/>
  <c r="EL15" i="1" s="1"/>
  <c r="DN15" i="1"/>
  <c r="EK15" i="1" s="1"/>
  <c r="DM15" i="1"/>
  <c r="EJ15" i="1" s="1"/>
  <c r="DL15" i="1"/>
  <c r="EI15" i="1" s="1"/>
  <c r="DK15" i="1"/>
  <c r="EH15" i="1" s="1"/>
  <c r="DJ15" i="1"/>
  <c r="EG15" i="1" s="1"/>
  <c r="DI15" i="1"/>
  <c r="EF15" i="1" s="1"/>
  <c r="DH15" i="1"/>
  <c r="EE15" i="1" s="1"/>
  <c r="DG15" i="1"/>
  <c r="ED15" i="1" s="1"/>
  <c r="DF15" i="1"/>
  <c r="EC15" i="1" s="1"/>
  <c r="DE15" i="1"/>
  <c r="EB15" i="1" s="1"/>
  <c r="DD15" i="1"/>
  <c r="EA15" i="1" s="1"/>
  <c r="DC15" i="1"/>
  <c r="DZ15" i="1" s="1"/>
  <c r="DB15" i="1"/>
  <c r="DY15" i="1" s="1"/>
  <c r="DA15" i="1"/>
  <c r="DX15" i="1" s="1"/>
  <c r="CZ15" i="1"/>
  <c r="DW15" i="1" s="1"/>
  <c r="CY15" i="1"/>
  <c r="DV15" i="1" s="1"/>
  <c r="CX15" i="1"/>
  <c r="DU15" i="1" s="1"/>
  <c r="CW15" i="1"/>
  <c r="DT15" i="1" s="1"/>
  <c r="EJ14" i="1"/>
  <c r="DS14" i="1"/>
  <c r="EP14" i="1" s="1"/>
  <c r="DR14" i="1"/>
  <c r="EO14" i="1" s="1"/>
  <c r="DQ14" i="1"/>
  <c r="EN14" i="1" s="1"/>
  <c r="DP14" i="1"/>
  <c r="EM14" i="1" s="1"/>
  <c r="DO14" i="1"/>
  <c r="EL14" i="1" s="1"/>
  <c r="DN14" i="1"/>
  <c r="EK14" i="1" s="1"/>
  <c r="DM14" i="1"/>
  <c r="DL14" i="1"/>
  <c r="EI14" i="1" s="1"/>
  <c r="DK14" i="1"/>
  <c r="EH14" i="1" s="1"/>
  <c r="DJ14" i="1"/>
  <c r="EG14" i="1" s="1"/>
  <c r="DI14" i="1"/>
  <c r="EF14" i="1" s="1"/>
  <c r="DH14" i="1"/>
  <c r="EE14" i="1" s="1"/>
  <c r="DG14" i="1"/>
  <c r="ED14" i="1" s="1"/>
  <c r="DF14" i="1"/>
  <c r="EC14" i="1" s="1"/>
  <c r="DE14" i="1"/>
  <c r="EB14" i="1" s="1"/>
  <c r="DD14" i="1"/>
  <c r="EA14" i="1" s="1"/>
  <c r="DC14" i="1"/>
  <c r="DZ14" i="1" s="1"/>
  <c r="DB14" i="1"/>
  <c r="DY14" i="1" s="1"/>
  <c r="DA14" i="1"/>
  <c r="DX14" i="1" s="1"/>
  <c r="CZ14" i="1"/>
  <c r="DW14" i="1" s="1"/>
  <c r="CY14" i="1"/>
  <c r="DV14" i="1" s="1"/>
  <c r="CX14" i="1"/>
  <c r="DU14" i="1" s="1"/>
  <c r="CW14" i="1"/>
  <c r="DT14" i="1" s="1"/>
  <c r="EH13" i="1"/>
  <c r="DZ13" i="1"/>
  <c r="DS13" i="1"/>
  <c r="EP13" i="1" s="1"/>
  <c r="DR13" i="1"/>
  <c r="EO13" i="1" s="1"/>
  <c r="DQ13" i="1"/>
  <c r="EN13" i="1" s="1"/>
  <c r="DP13" i="1"/>
  <c r="EM13" i="1" s="1"/>
  <c r="DO13" i="1"/>
  <c r="EL13" i="1" s="1"/>
  <c r="DN13" i="1"/>
  <c r="EK13" i="1" s="1"/>
  <c r="DM13" i="1"/>
  <c r="EJ13" i="1" s="1"/>
  <c r="DL13" i="1"/>
  <c r="EI13" i="1" s="1"/>
  <c r="DK13" i="1"/>
  <c r="DJ13" i="1"/>
  <c r="EG13" i="1" s="1"/>
  <c r="DI13" i="1"/>
  <c r="EF13" i="1" s="1"/>
  <c r="DH13" i="1"/>
  <c r="EE13" i="1" s="1"/>
  <c r="DG13" i="1"/>
  <c r="ED13" i="1" s="1"/>
  <c r="DF13" i="1"/>
  <c r="EC13" i="1" s="1"/>
  <c r="DE13" i="1"/>
  <c r="EB13" i="1" s="1"/>
  <c r="DD13" i="1"/>
  <c r="EA13" i="1" s="1"/>
  <c r="DC13" i="1"/>
  <c r="DB13" i="1"/>
  <c r="DY13" i="1" s="1"/>
  <c r="DA13" i="1"/>
  <c r="DX13" i="1" s="1"/>
  <c r="CZ13" i="1"/>
  <c r="DW13" i="1" s="1"/>
  <c r="CY13" i="1"/>
  <c r="DV13" i="1" s="1"/>
  <c r="CX13" i="1"/>
  <c r="DU13" i="1" s="1"/>
  <c r="CW13" i="1"/>
  <c r="DT13" i="1" s="1"/>
  <c r="EO12" i="1"/>
  <c r="EN12" i="1"/>
  <c r="DX12" i="1"/>
  <c r="DS12" i="1"/>
  <c r="EP12" i="1" s="1"/>
  <c r="DR12" i="1"/>
  <c r="DQ12" i="1"/>
  <c r="DP12" i="1"/>
  <c r="EM12" i="1" s="1"/>
  <c r="DO12" i="1"/>
  <c r="EL12" i="1" s="1"/>
  <c r="DN12" i="1"/>
  <c r="EK12" i="1" s="1"/>
  <c r="DM12" i="1"/>
  <c r="EJ12" i="1" s="1"/>
  <c r="DL12" i="1"/>
  <c r="EI12" i="1" s="1"/>
  <c r="DK12" i="1"/>
  <c r="EH12" i="1" s="1"/>
  <c r="DJ12" i="1"/>
  <c r="EG12" i="1" s="1"/>
  <c r="DI12" i="1"/>
  <c r="EF12" i="1" s="1"/>
  <c r="DH12" i="1"/>
  <c r="EE12" i="1" s="1"/>
  <c r="DG12" i="1"/>
  <c r="ED12" i="1" s="1"/>
  <c r="DF12" i="1"/>
  <c r="EC12" i="1" s="1"/>
  <c r="DE12" i="1"/>
  <c r="EB12" i="1" s="1"/>
  <c r="DD12" i="1"/>
  <c r="EA12" i="1" s="1"/>
  <c r="DC12" i="1"/>
  <c r="DZ12" i="1" s="1"/>
  <c r="DB12" i="1"/>
  <c r="DY12" i="1" s="1"/>
  <c r="DA12" i="1"/>
  <c r="CZ12" i="1"/>
  <c r="DW12" i="1" s="1"/>
  <c r="CY12" i="1"/>
  <c r="DV12" i="1" s="1"/>
  <c r="CX12" i="1"/>
  <c r="DU12" i="1" s="1"/>
  <c r="CW12" i="1"/>
  <c r="DT12" i="1" s="1"/>
  <c r="DS11" i="1"/>
  <c r="EP11" i="1" s="1"/>
  <c r="DR11" i="1"/>
  <c r="EO11" i="1" s="1"/>
  <c r="DQ11" i="1"/>
  <c r="EN11" i="1" s="1"/>
  <c r="DP11" i="1"/>
  <c r="EM11" i="1" s="1"/>
  <c r="DO11" i="1"/>
  <c r="EL11" i="1" s="1"/>
  <c r="DN11" i="1"/>
  <c r="EK11" i="1" s="1"/>
  <c r="DM11" i="1"/>
  <c r="EJ11" i="1" s="1"/>
  <c r="DL11" i="1"/>
  <c r="EI11" i="1" s="1"/>
  <c r="DK11" i="1"/>
  <c r="EH11" i="1" s="1"/>
  <c r="DJ11" i="1"/>
  <c r="EG11" i="1" s="1"/>
  <c r="DI11" i="1"/>
  <c r="EF11" i="1" s="1"/>
  <c r="DH11" i="1"/>
  <c r="EE11" i="1" s="1"/>
  <c r="DG11" i="1"/>
  <c r="ED11" i="1" s="1"/>
  <c r="DF11" i="1"/>
  <c r="EC11" i="1" s="1"/>
  <c r="DE11" i="1"/>
  <c r="EB11" i="1" s="1"/>
  <c r="DD11" i="1"/>
  <c r="EA11" i="1" s="1"/>
  <c r="DC11" i="1"/>
  <c r="DZ11" i="1" s="1"/>
  <c r="DB11" i="1"/>
  <c r="DY11" i="1" s="1"/>
  <c r="DA11" i="1"/>
  <c r="DX11" i="1" s="1"/>
  <c r="CZ11" i="1"/>
  <c r="DW11" i="1" s="1"/>
  <c r="CY11" i="1"/>
  <c r="DV11" i="1" s="1"/>
  <c r="CX11" i="1"/>
  <c r="DU11" i="1" s="1"/>
  <c r="CW11" i="1"/>
  <c r="DT11" i="1" s="1"/>
  <c r="EI10" i="1"/>
  <c r="EG10" i="1"/>
  <c r="DS10" i="1"/>
  <c r="EP10" i="1" s="1"/>
  <c r="DR10" i="1"/>
  <c r="EO10" i="1" s="1"/>
  <c r="DQ10" i="1"/>
  <c r="EN10" i="1" s="1"/>
  <c r="DP10" i="1"/>
  <c r="EM10" i="1" s="1"/>
  <c r="DO10" i="1"/>
  <c r="EL10" i="1" s="1"/>
  <c r="DN10" i="1"/>
  <c r="EK10" i="1" s="1"/>
  <c r="DM10" i="1"/>
  <c r="EJ10" i="1" s="1"/>
  <c r="DL10" i="1"/>
  <c r="DK10" i="1"/>
  <c r="EH10" i="1" s="1"/>
  <c r="DJ10" i="1"/>
  <c r="DI10" i="1"/>
  <c r="EF10" i="1" s="1"/>
  <c r="DH10" i="1"/>
  <c r="EE10" i="1" s="1"/>
  <c r="DG10" i="1"/>
  <c r="ED10" i="1" s="1"/>
  <c r="DF10" i="1"/>
  <c r="EC10" i="1" s="1"/>
  <c r="DE10" i="1"/>
  <c r="EB10" i="1" s="1"/>
  <c r="DD10" i="1"/>
  <c r="EA10" i="1" s="1"/>
  <c r="DC10" i="1"/>
  <c r="DZ10" i="1" s="1"/>
  <c r="DB10" i="1"/>
  <c r="DY10" i="1" s="1"/>
  <c r="DA10" i="1"/>
  <c r="DX10" i="1" s="1"/>
  <c r="CZ10" i="1"/>
  <c r="DW10" i="1" s="1"/>
  <c r="CY10" i="1"/>
  <c r="DV10" i="1" s="1"/>
  <c r="CX10" i="1"/>
  <c r="DU10" i="1" s="1"/>
  <c r="CW10" i="1"/>
  <c r="DT10" i="1" s="1"/>
  <c r="DS9" i="1"/>
  <c r="EP9" i="1" s="1"/>
  <c r="DR9" i="1"/>
  <c r="EO9" i="1" s="1"/>
  <c r="DQ9" i="1"/>
  <c r="EN9" i="1" s="1"/>
  <c r="DP9" i="1"/>
  <c r="EM9" i="1" s="1"/>
  <c r="DO9" i="1"/>
  <c r="EL9" i="1" s="1"/>
  <c r="DN9" i="1"/>
  <c r="EK9" i="1" s="1"/>
  <c r="DM9" i="1"/>
  <c r="EJ9" i="1" s="1"/>
  <c r="DL9" i="1"/>
  <c r="EI9" i="1" s="1"/>
  <c r="DK9" i="1"/>
  <c r="EH9" i="1" s="1"/>
  <c r="DJ9" i="1"/>
  <c r="EG9" i="1" s="1"/>
  <c r="DI9" i="1"/>
  <c r="EF9" i="1" s="1"/>
  <c r="DH9" i="1"/>
  <c r="EE9" i="1" s="1"/>
  <c r="DG9" i="1"/>
  <c r="ED9" i="1" s="1"/>
  <c r="DF9" i="1"/>
  <c r="EC9" i="1" s="1"/>
  <c r="DE9" i="1"/>
  <c r="EB9" i="1" s="1"/>
  <c r="DD9" i="1"/>
  <c r="EA9" i="1" s="1"/>
  <c r="DC9" i="1"/>
  <c r="DZ9" i="1" s="1"/>
  <c r="DB9" i="1"/>
  <c r="DY9" i="1" s="1"/>
  <c r="DA9" i="1"/>
  <c r="DX9" i="1" s="1"/>
  <c r="CZ9" i="1"/>
  <c r="DW9" i="1" s="1"/>
  <c r="CY9" i="1"/>
  <c r="DV9" i="1" s="1"/>
  <c r="CX9" i="1"/>
  <c r="DU9" i="1" s="1"/>
  <c r="CW9" i="1"/>
  <c r="DT9" i="1" s="1"/>
  <c r="DS8" i="1"/>
  <c r="EP8" i="1" s="1"/>
  <c r="DR8" i="1"/>
  <c r="EO8" i="1" s="1"/>
  <c r="DQ8" i="1"/>
  <c r="EN8" i="1" s="1"/>
  <c r="DP8" i="1"/>
  <c r="EM8" i="1" s="1"/>
  <c r="DO8" i="1"/>
  <c r="EL8" i="1" s="1"/>
  <c r="DN8" i="1"/>
  <c r="EK8" i="1" s="1"/>
  <c r="DM8" i="1"/>
  <c r="EJ8" i="1" s="1"/>
  <c r="DL8" i="1"/>
  <c r="EI8" i="1" s="1"/>
  <c r="DK8" i="1"/>
  <c r="EH8" i="1" s="1"/>
  <c r="DJ8" i="1"/>
  <c r="EG8" i="1" s="1"/>
  <c r="DI8" i="1"/>
  <c r="EF8" i="1" s="1"/>
  <c r="DH8" i="1"/>
  <c r="EE8" i="1" s="1"/>
  <c r="DG8" i="1"/>
  <c r="ED8" i="1" s="1"/>
  <c r="DF8" i="1"/>
  <c r="EC8" i="1" s="1"/>
  <c r="DE8" i="1"/>
  <c r="EB8" i="1" s="1"/>
  <c r="DD8" i="1"/>
  <c r="EA8" i="1" s="1"/>
  <c r="DC8" i="1"/>
  <c r="DZ8" i="1" s="1"/>
  <c r="DB8" i="1"/>
  <c r="DY8" i="1" s="1"/>
  <c r="DA8" i="1"/>
  <c r="DX8" i="1" s="1"/>
  <c r="CZ8" i="1"/>
  <c r="DW8" i="1" s="1"/>
  <c r="CY8" i="1"/>
  <c r="DV8" i="1" s="1"/>
  <c r="CX8" i="1"/>
  <c r="DU8" i="1" s="1"/>
  <c r="CW8" i="1"/>
  <c r="DT8" i="1" s="1"/>
</calcChain>
</file>

<file path=xl/sharedStrings.xml><?xml version="1.0" encoding="utf-8"?>
<sst xmlns="http://schemas.openxmlformats.org/spreadsheetml/2006/main" count="1077" uniqueCount="129">
  <si>
    <t>УТВЕРЖДЕН</t>
  </si>
  <si>
    <t>директор МАОУ СОШ № 50</t>
  </si>
  <si>
    <t>График оценочных процедур в МАОУ СОШ № 50</t>
  </si>
  <si>
    <t>____________В.А.Васева</t>
  </si>
  <si>
    <t xml:space="preserve"> на I полугодие 2025-2026 учебного года</t>
  </si>
  <si>
    <t>УСЛОВНЫЕ ОБОЗНАЧЕНИЯ</t>
  </si>
  <si>
    <t>СЕНТЯБРЬ</t>
  </si>
  <si>
    <t>ОКТЯБРЬ</t>
  </si>
  <si>
    <t>НОЯБРЬ</t>
  </si>
  <si>
    <t>ДЕКАБРЬ</t>
  </si>
  <si>
    <t>КОЛИЧЕСТВО ОЦЕНОЧНЫХ ПРОЦЕДУР</t>
  </si>
  <si>
    <t>ПРОЦЕНТ ОЦЕНОЧНЫХ ПРОЦЕДУР</t>
  </si>
  <si>
    <t>класс</t>
  </si>
  <si>
    <t>РУС</t>
  </si>
  <si>
    <t>МАТ</t>
  </si>
  <si>
    <t>АЛГ</t>
  </si>
  <si>
    <t>ГЕМ</t>
  </si>
  <si>
    <t>ВИС</t>
  </si>
  <si>
    <t>БИО</t>
  </si>
  <si>
    <t>ГЕО</t>
  </si>
  <si>
    <t>ИНФ</t>
  </si>
  <si>
    <t>ИСТ</t>
  </si>
  <si>
    <t>ЛИТ</t>
  </si>
  <si>
    <t>ОБЩ</t>
  </si>
  <si>
    <t>ФИЗ</t>
  </si>
  <si>
    <t>ХИМ</t>
  </si>
  <si>
    <t>АНГ</t>
  </si>
  <si>
    <t>НЕМ</t>
  </si>
  <si>
    <t>ФРА</t>
  </si>
  <si>
    <t>ОКР</t>
  </si>
  <si>
    <t>ИЗО</t>
  </si>
  <si>
    <t>КУБ</t>
  </si>
  <si>
    <t>МУЗ</t>
  </si>
  <si>
    <t>ОБЗ</t>
  </si>
  <si>
    <t>ТЕХ</t>
  </si>
  <si>
    <t>ФЗР</t>
  </si>
  <si>
    <t>Английский язык</t>
  </si>
  <si>
    <t>2а</t>
  </si>
  <si>
    <t>Биология</t>
  </si>
  <si>
    <t>2б</t>
  </si>
  <si>
    <t>Вероятность и статистика</t>
  </si>
  <si>
    <t>2в</t>
  </si>
  <si>
    <t>География</t>
  </si>
  <si>
    <t>2г</t>
  </si>
  <si>
    <t>2д</t>
  </si>
  <si>
    <t>2е</t>
  </si>
  <si>
    <t>2ж</t>
  </si>
  <si>
    <t>Окружающий мир</t>
  </si>
  <si>
    <t>3а</t>
  </si>
  <si>
    <t xml:space="preserve">
</t>
  </si>
  <si>
    <t>3б</t>
  </si>
  <si>
    <t>Информатика</t>
  </si>
  <si>
    <t>3в</t>
  </si>
  <si>
    <t>История</t>
  </si>
  <si>
    <t>3г</t>
  </si>
  <si>
    <t>3д</t>
  </si>
  <si>
    <t>3е</t>
  </si>
  <si>
    <t>3ж</t>
  </si>
  <si>
    <t>Кубановедение</t>
  </si>
  <si>
    <t>4а</t>
  </si>
  <si>
    <t>Литература, литчтение</t>
  </si>
  <si>
    <t>4б</t>
  </si>
  <si>
    <t>Математика</t>
  </si>
  <si>
    <t>4в</t>
  </si>
  <si>
    <t>Музыка</t>
  </si>
  <si>
    <t>4г</t>
  </si>
  <si>
    <t>4д</t>
  </si>
  <si>
    <t>4е</t>
  </si>
  <si>
    <t>4ж</t>
  </si>
  <si>
    <t>5а</t>
  </si>
  <si>
    <t>ОБЗР</t>
  </si>
  <si>
    <t>5б</t>
  </si>
  <si>
    <t>Обществознание</t>
  </si>
  <si>
    <t>5в</t>
  </si>
  <si>
    <t>5г</t>
  </si>
  <si>
    <t>Алгебра</t>
  </si>
  <si>
    <t>5д</t>
  </si>
  <si>
    <t>5е</t>
  </si>
  <si>
    <t>5ж</t>
  </si>
  <si>
    <t>Русский язык</t>
  </si>
  <si>
    <t>6а</t>
  </si>
  <si>
    <t>Технология</t>
  </si>
  <si>
    <t>6б</t>
  </si>
  <si>
    <t>Физика</t>
  </si>
  <si>
    <t>6в</t>
  </si>
  <si>
    <t>Физкультура</t>
  </si>
  <si>
    <t>6г</t>
  </si>
  <si>
    <t>6д</t>
  </si>
  <si>
    <t>6е</t>
  </si>
  <si>
    <t>6ж</t>
  </si>
  <si>
    <t>6з</t>
  </si>
  <si>
    <t>Французский</t>
  </si>
  <si>
    <t>7а</t>
  </si>
  <si>
    <t>Химия</t>
  </si>
  <si>
    <t>7б</t>
  </si>
  <si>
    <t>7в</t>
  </si>
  <si>
    <t>7г</t>
  </si>
  <si>
    <t>7д</t>
  </si>
  <si>
    <t>7е</t>
  </si>
  <si>
    <t>7ж</t>
  </si>
  <si>
    <t>7з</t>
  </si>
  <si>
    <t>8а</t>
  </si>
  <si>
    <t>8б</t>
  </si>
  <si>
    <t>8в</t>
  </si>
  <si>
    <t>8г</t>
  </si>
  <si>
    <t>8д</t>
  </si>
  <si>
    <t>8е</t>
  </si>
  <si>
    <t>8ж</t>
  </si>
  <si>
    <t>9а</t>
  </si>
  <si>
    <t>9б</t>
  </si>
  <si>
    <t>9в</t>
  </si>
  <si>
    <t>9г</t>
  </si>
  <si>
    <t>9д</t>
  </si>
  <si>
    <t>9е</t>
  </si>
  <si>
    <t>9ж</t>
  </si>
  <si>
    <t>9з</t>
  </si>
  <si>
    <t>10а</t>
  </si>
  <si>
    <t>10б</t>
  </si>
  <si>
    <t>11а</t>
  </si>
  <si>
    <t>11б</t>
  </si>
  <si>
    <t>Количество часов в неделю по предметам</t>
  </si>
  <si>
    <t>10в</t>
  </si>
  <si>
    <t>10г</t>
  </si>
  <si>
    <t>11в</t>
  </si>
  <si>
    <t>11г</t>
  </si>
  <si>
    <t>Инструкция по заполнению формы</t>
  </si>
  <si>
    <t xml:space="preserve">1.Во вкладке "График" запланировать оценочные процедуры по предметам, используя условное обозначение. </t>
  </si>
  <si>
    <t>2.Во вкладке "Кол-во часов" заполнить количество часов в неделю по предметам (предзаполнено по некоторым предметам)</t>
  </si>
  <si>
    <t>3.Если всё заполнено в соответствии с инструкцией, то во вкладке "График" в столбцах CW-EP  автоматически получим подсчитанное КОЛИЧЕСТВО ОЦЕНОЧНЫХ ПРОЦЕДУР и ПРОЦЕНТ ОЦЕНОЧНЫХ ПРОЦЕДУР.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</si>
</sst>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2" x14ac:knownFonts="1">
    <font>
      <sz val="11"/>
      <color rgb="FF000000"/>
      <name val="Arial"/>
      <charset val="204"/>
    </font>
    <font>
      <b/>
      <sz val="14"/>
      <color rgb="FFFF0000"/>
      <name val="Times New Roman"/>
      <charset val="204"/>
    </font>
    <font>
      <sz val="14"/>
      <color rgb="FF000000"/>
      <name val="Times New Roman"/>
      <charset val="204"/>
    </font>
    <font>
      <b/>
      <sz val="14"/>
      <color rgb="FF000000"/>
      <name val="Arial"/>
      <charset val="204"/>
    </font>
    <font>
      <i/>
      <sz val="12"/>
      <color rgb="FF000000"/>
      <name val="Times New Roman"/>
      <charset val="204"/>
    </font>
    <font>
      <sz val="12"/>
      <color theme="8" tint="-0.499984740745262"/>
      <name val="Times New Roman"/>
      <charset val="204"/>
    </font>
    <font>
      <b/>
      <sz val="12"/>
      <color theme="8" tint="-0.49998474074526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b/>
      <sz val="10"/>
      <color rgb="FFC00000"/>
      <name val="Calibri"/>
      <charset val="204"/>
      <scheme val="minor"/>
    </font>
    <font>
      <sz val="11"/>
      <color rgb="FF000000"/>
      <name val="Calibri"/>
      <charset val="204"/>
    </font>
    <font>
      <u/>
      <sz val="11"/>
      <color rgb="FF000000"/>
      <name val="Calibri"/>
      <charset val="204"/>
    </font>
    <font>
      <b/>
      <sz val="10"/>
      <color rgb="FF632423"/>
      <name val="Calibri"/>
      <charset val="204"/>
      <scheme val="minor"/>
    </font>
    <font>
      <sz val="12"/>
      <color rgb="FF632423"/>
      <name val="Times New Roman"/>
      <charset val="204"/>
    </font>
    <font>
      <sz val="12"/>
      <color rgb="FF632423"/>
      <name val="Calibri"/>
      <charset val="204"/>
      <scheme val="minor"/>
    </font>
    <font>
      <sz val="12"/>
      <color rgb="FF000000"/>
      <name val="Calibri"/>
      <charset val="204"/>
      <scheme val="minor"/>
    </font>
    <font>
      <b/>
      <sz val="11"/>
      <color rgb="FFC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Times New Roman"/>
      <charset val="204"/>
    </font>
    <font>
      <sz val="11"/>
      <color theme="1"/>
      <name val="Calibri"/>
      <charset val="204"/>
    </font>
    <font>
      <i/>
      <sz val="11"/>
      <color rgb="FF000000"/>
      <name val="Calibri"/>
      <charset val="204"/>
    </font>
    <font>
      <b/>
      <sz val="12"/>
      <color rgb="FFC00000"/>
      <name val="Times New Roman"/>
      <charset val="204"/>
    </font>
    <font>
      <sz val="11"/>
      <color theme="8" tint="-0.499984740745262"/>
      <name val="Calibri"/>
      <charset val="204"/>
      <scheme val="minor"/>
    </font>
    <font>
      <b/>
      <sz val="10"/>
      <color rgb="FF000000"/>
      <name val="Arial"/>
      <charset val="204"/>
    </font>
    <font>
      <sz val="10"/>
      <color rgb="FFFFFFFF"/>
      <name val="Arial"/>
      <charset val="204"/>
    </font>
    <font>
      <sz val="10"/>
      <color rgb="FFCC0000"/>
      <name val="Arial"/>
      <charset val="204"/>
    </font>
    <font>
      <b/>
      <sz val="10"/>
      <color rgb="FFFFFFFF"/>
      <name val="Arial"/>
      <charset val="204"/>
    </font>
    <font>
      <i/>
      <sz val="10"/>
      <color rgb="FF808080"/>
      <name val="Arial"/>
      <charset val="204"/>
    </font>
    <font>
      <sz val="10"/>
      <color rgb="FF006600"/>
      <name val="Arial"/>
      <charset val="204"/>
    </font>
    <font>
      <b/>
      <sz val="24"/>
      <color rgb="FF000000"/>
      <name val="Arial"/>
      <charset val="204"/>
    </font>
    <font>
      <sz val="18"/>
      <color rgb="FF000000"/>
      <name val="Arial"/>
      <charset val="204"/>
    </font>
    <font>
      <sz val="12"/>
      <color rgb="FF000000"/>
      <name val="Arial"/>
      <charset val="204"/>
    </font>
    <font>
      <u/>
      <sz val="10"/>
      <color rgb="FF0000EE"/>
      <name val="Arial"/>
      <charset val="204"/>
    </font>
    <font>
      <sz val="10"/>
      <color rgb="FF996600"/>
      <name val="Arial"/>
      <charset val="204"/>
    </font>
    <font>
      <sz val="10"/>
      <color rgb="FF333333"/>
      <name val="Arial"/>
      <charset val="204"/>
    </font>
    <font>
      <sz val="11"/>
      <color rgb="FF000000"/>
      <name val="Arial"/>
      <charset val="204"/>
    </font>
    <font>
      <sz val="11"/>
      <color rgb="FF000000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8" tint="-0.499984740745262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5" tint="0.39994506668294322"/>
        <bgColor rgb="FF8DB3E2"/>
      </patternFill>
    </fill>
    <fill>
      <patternFill patternType="solid">
        <fgColor theme="8" tint="0.59999389629810485"/>
        <bgColor rgb="FFCCC0D9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24" fillId="0" borderId="0"/>
    <xf numFmtId="0" fontId="25" fillId="10" borderId="0"/>
    <xf numFmtId="0" fontId="25" fillId="11" borderId="0"/>
    <xf numFmtId="0" fontId="24" fillId="12" borderId="0"/>
    <xf numFmtId="0" fontId="26" fillId="13" borderId="0"/>
    <xf numFmtId="0" fontId="27" fillId="14" borderId="0"/>
    <xf numFmtId="0" fontId="28" fillId="0" borderId="0"/>
    <xf numFmtId="0" fontId="29" fillId="15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16" borderId="0"/>
    <xf numFmtId="0" fontId="35" fillId="16" borderId="13"/>
    <xf numFmtId="0" fontId="36" fillId="0" borderId="0"/>
    <xf numFmtId="0" fontId="36" fillId="0" borderId="0"/>
    <xf numFmtId="0" fontId="26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7" fillId="0" borderId="2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5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wrapText="1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CCFF"/>
      <color rgb="FFFF99CC"/>
      <color rgb="FFFF5050"/>
      <color rgb="FFFFCC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P628"/>
  <sheetViews>
    <sheetView tabSelected="1" zoomScale="80" zoomScaleNormal="80" workbookViewId="0">
      <pane xSplit="4" ySplit="7" topLeftCell="BN52" activePane="bottomRight" state="frozen"/>
      <selection pane="topRight"/>
      <selection pane="bottomLeft"/>
      <selection pane="bottomRight" activeCell="BZ59" sqref="BZ59:BZ66"/>
    </sheetView>
  </sheetViews>
  <sheetFormatPr defaultColWidth="9" defaultRowHeight="15" customHeight="1" x14ac:dyDescent="0.25"/>
  <cols>
    <col min="1" max="1" width="14.25" style="14" customWidth="1"/>
    <col min="2" max="2" width="4.5" style="15" customWidth="1"/>
    <col min="3" max="3" width="2.25" customWidth="1"/>
    <col min="4" max="4" width="5.25" style="11" customWidth="1"/>
    <col min="5" max="100" width="4.75" style="16" customWidth="1"/>
    <col min="101" max="121" width="4.75" style="17" customWidth="1"/>
    <col min="122" max="123" width="4.75" style="18" customWidth="1"/>
    <col min="124" max="126" width="8.25" style="4" customWidth="1"/>
    <col min="127" max="127" width="9.75" style="4" customWidth="1"/>
    <col min="128" max="146" width="8.25" style="4" customWidth="1"/>
    <col min="147" max="1001" width="12.75" customWidth="1"/>
  </cols>
  <sheetData>
    <row r="2" spans="1:146" ht="19.899999999999999" customHeight="1" x14ac:dyDescent="0.25">
      <c r="F2" s="77" t="s">
        <v>0</v>
      </c>
      <c r="G2" s="77"/>
      <c r="H2" s="77"/>
      <c r="I2" s="77"/>
      <c r="J2" s="77"/>
    </row>
    <row r="3" spans="1:146" ht="19.899999999999999" customHeight="1" x14ac:dyDescent="0.25">
      <c r="F3" s="78" t="s">
        <v>1</v>
      </c>
      <c r="G3" s="78"/>
      <c r="H3" s="78"/>
      <c r="I3" s="78"/>
      <c r="J3" s="78"/>
      <c r="K3" s="78"/>
      <c r="L3" s="78"/>
      <c r="M3" s="78"/>
      <c r="N3" s="78"/>
      <c r="R3" s="79" t="s">
        <v>2</v>
      </c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146" ht="19.899999999999999" customHeight="1" x14ac:dyDescent="0.25">
      <c r="F4" s="80" t="s">
        <v>3</v>
      </c>
      <c r="G4" s="80"/>
      <c r="H4" s="80"/>
      <c r="I4" s="80"/>
      <c r="J4" s="80"/>
      <c r="K4" s="80"/>
      <c r="L4" s="80"/>
      <c r="M4" s="80"/>
      <c r="N4" s="80"/>
      <c r="R4" s="79" t="s">
        <v>4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47"/>
      <c r="AI4" s="47"/>
    </row>
    <row r="6" spans="1:146" s="4" customFormat="1" ht="30" customHeight="1" x14ac:dyDescent="0.2">
      <c r="A6" s="76" t="s">
        <v>5</v>
      </c>
      <c r="B6" s="76"/>
      <c r="D6" s="19"/>
      <c r="E6" s="64" t="s">
        <v>6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67" t="s">
        <v>7</v>
      </c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9"/>
      <c r="BA6" s="70" t="s">
        <v>8</v>
      </c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2"/>
      <c r="BW6" s="73" t="s">
        <v>9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5"/>
      <c r="CW6" s="62" t="s">
        <v>10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3" t="s">
        <v>11</v>
      </c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</row>
    <row r="7" spans="1:146" s="11" customFormat="1" ht="18" customHeight="1" x14ac:dyDescent="0.2">
      <c r="A7" s="20"/>
      <c r="B7" s="21"/>
      <c r="D7" s="22" t="s">
        <v>12</v>
      </c>
      <c r="E7" s="23">
        <v>1</v>
      </c>
      <c r="F7" s="23">
        <v>2</v>
      </c>
      <c r="G7" s="23">
        <v>3</v>
      </c>
      <c r="H7" s="23">
        <v>4</v>
      </c>
      <c r="I7" s="23">
        <v>5</v>
      </c>
      <c r="J7" s="23">
        <v>6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16</v>
      </c>
      <c r="S7" s="10">
        <v>17</v>
      </c>
      <c r="T7" s="10">
        <v>18</v>
      </c>
      <c r="U7" s="10">
        <v>19</v>
      </c>
      <c r="V7" s="10">
        <v>20</v>
      </c>
      <c r="W7" s="10">
        <v>22</v>
      </c>
      <c r="X7" s="10">
        <v>23</v>
      </c>
      <c r="Y7" s="10">
        <v>24</v>
      </c>
      <c r="Z7" s="10">
        <v>25</v>
      </c>
      <c r="AA7" s="10">
        <v>26</v>
      </c>
      <c r="AB7" s="10">
        <v>27</v>
      </c>
      <c r="AC7" s="10">
        <v>29</v>
      </c>
      <c r="AD7" s="10">
        <v>30</v>
      </c>
      <c r="AE7" s="10">
        <v>1</v>
      </c>
      <c r="AF7" s="10">
        <v>2</v>
      </c>
      <c r="AG7" s="10">
        <v>3</v>
      </c>
      <c r="AH7" s="10">
        <v>4</v>
      </c>
      <c r="AI7" s="10">
        <v>6</v>
      </c>
      <c r="AJ7" s="10">
        <v>7</v>
      </c>
      <c r="AK7" s="10">
        <v>8</v>
      </c>
      <c r="AL7" s="10">
        <v>9</v>
      </c>
      <c r="AM7" s="10">
        <v>10</v>
      </c>
      <c r="AN7" s="10">
        <v>11</v>
      </c>
      <c r="AO7" s="10">
        <v>13</v>
      </c>
      <c r="AP7" s="10">
        <v>14</v>
      </c>
      <c r="AQ7" s="10">
        <v>15</v>
      </c>
      <c r="AR7" s="10">
        <v>16</v>
      </c>
      <c r="AS7" s="10">
        <v>17</v>
      </c>
      <c r="AT7" s="10">
        <v>18</v>
      </c>
      <c r="AU7" s="10">
        <v>20</v>
      </c>
      <c r="AV7" s="10">
        <v>21</v>
      </c>
      <c r="AW7" s="10">
        <v>22</v>
      </c>
      <c r="AX7" s="10">
        <v>23</v>
      </c>
      <c r="AY7" s="10">
        <v>24</v>
      </c>
      <c r="AZ7" s="10">
        <v>25</v>
      </c>
      <c r="BA7" s="10">
        <v>5</v>
      </c>
      <c r="BB7" s="10">
        <v>6</v>
      </c>
      <c r="BC7" s="10">
        <v>7</v>
      </c>
      <c r="BD7" s="10">
        <v>8</v>
      </c>
      <c r="BE7" s="10">
        <v>10</v>
      </c>
      <c r="BF7" s="10">
        <v>11</v>
      </c>
      <c r="BG7" s="10">
        <v>12</v>
      </c>
      <c r="BH7" s="10">
        <v>13</v>
      </c>
      <c r="BI7" s="10">
        <v>14</v>
      </c>
      <c r="BJ7" s="10">
        <v>15</v>
      </c>
      <c r="BK7" s="10">
        <v>17</v>
      </c>
      <c r="BL7" s="10">
        <v>18</v>
      </c>
      <c r="BM7" s="10">
        <v>19</v>
      </c>
      <c r="BN7" s="10">
        <v>20</v>
      </c>
      <c r="BO7" s="10">
        <v>21</v>
      </c>
      <c r="BP7" s="10">
        <v>22</v>
      </c>
      <c r="BQ7" s="10">
        <v>24</v>
      </c>
      <c r="BR7" s="10">
        <v>25</v>
      </c>
      <c r="BS7" s="10">
        <v>26</v>
      </c>
      <c r="BT7" s="10">
        <v>27</v>
      </c>
      <c r="BU7" s="10">
        <v>28</v>
      </c>
      <c r="BV7" s="10">
        <v>29</v>
      </c>
      <c r="BW7" s="10">
        <v>1</v>
      </c>
      <c r="BX7" s="10">
        <v>2</v>
      </c>
      <c r="BY7" s="10">
        <v>3</v>
      </c>
      <c r="BZ7" s="10">
        <v>4</v>
      </c>
      <c r="CA7" s="10">
        <v>5</v>
      </c>
      <c r="CB7" s="10">
        <v>6</v>
      </c>
      <c r="CC7" s="10">
        <v>8</v>
      </c>
      <c r="CD7" s="10">
        <v>9</v>
      </c>
      <c r="CE7" s="10">
        <v>10</v>
      </c>
      <c r="CF7" s="10">
        <v>11</v>
      </c>
      <c r="CG7" s="10">
        <v>12</v>
      </c>
      <c r="CH7" s="10">
        <v>13</v>
      </c>
      <c r="CI7" s="10">
        <v>15</v>
      </c>
      <c r="CJ7" s="10">
        <v>16</v>
      </c>
      <c r="CK7" s="10">
        <v>17</v>
      </c>
      <c r="CL7" s="10">
        <v>18</v>
      </c>
      <c r="CM7" s="10">
        <v>19</v>
      </c>
      <c r="CN7" s="10">
        <v>20</v>
      </c>
      <c r="CO7" s="10">
        <v>22</v>
      </c>
      <c r="CP7" s="10">
        <v>23</v>
      </c>
      <c r="CQ7" s="10">
        <v>24</v>
      </c>
      <c r="CR7" s="10">
        <v>25</v>
      </c>
      <c r="CS7" s="10">
        <v>26</v>
      </c>
      <c r="CT7" s="10">
        <v>27</v>
      </c>
      <c r="CU7" s="10">
        <v>29</v>
      </c>
      <c r="CV7" s="10">
        <v>30</v>
      </c>
      <c r="CW7" s="7" t="s">
        <v>13</v>
      </c>
      <c r="CX7" s="7" t="s">
        <v>14</v>
      </c>
      <c r="CY7" s="7" t="s">
        <v>15</v>
      </c>
      <c r="CZ7" s="7" t="s">
        <v>16</v>
      </c>
      <c r="DA7" s="7" t="s">
        <v>17</v>
      </c>
      <c r="DB7" s="7" t="s">
        <v>18</v>
      </c>
      <c r="DC7" s="7" t="s">
        <v>19</v>
      </c>
      <c r="DD7" s="7" t="s">
        <v>20</v>
      </c>
      <c r="DE7" s="7" t="s">
        <v>21</v>
      </c>
      <c r="DF7" s="7" t="s">
        <v>22</v>
      </c>
      <c r="DG7" s="7" t="s">
        <v>23</v>
      </c>
      <c r="DH7" s="7" t="s">
        <v>24</v>
      </c>
      <c r="DI7" s="7" t="s">
        <v>25</v>
      </c>
      <c r="DJ7" s="7" t="s">
        <v>26</v>
      </c>
      <c r="DK7" s="7" t="s">
        <v>27</v>
      </c>
      <c r="DL7" s="7" t="s">
        <v>28</v>
      </c>
      <c r="DM7" s="7" t="s">
        <v>29</v>
      </c>
      <c r="DN7" s="7" t="s">
        <v>30</v>
      </c>
      <c r="DO7" s="7" t="s">
        <v>31</v>
      </c>
      <c r="DP7" s="7" t="s">
        <v>32</v>
      </c>
      <c r="DQ7" s="7" t="s">
        <v>33</v>
      </c>
      <c r="DR7" s="7" t="s">
        <v>34</v>
      </c>
      <c r="DS7" s="7" t="s">
        <v>35</v>
      </c>
      <c r="DT7" s="19" t="s">
        <v>13</v>
      </c>
      <c r="DU7" s="19" t="s">
        <v>14</v>
      </c>
      <c r="DV7" s="19" t="s">
        <v>15</v>
      </c>
      <c r="DW7" s="19" t="s">
        <v>16</v>
      </c>
      <c r="DX7" s="19" t="s">
        <v>17</v>
      </c>
      <c r="DY7" s="19" t="s">
        <v>18</v>
      </c>
      <c r="DZ7" s="19" t="s">
        <v>19</v>
      </c>
      <c r="EA7" s="19" t="s">
        <v>20</v>
      </c>
      <c r="EB7" s="19" t="s">
        <v>21</v>
      </c>
      <c r="EC7" s="19" t="s">
        <v>22</v>
      </c>
      <c r="ED7" s="19" t="s">
        <v>23</v>
      </c>
      <c r="EE7" s="19" t="s">
        <v>24</v>
      </c>
      <c r="EF7" s="19" t="s">
        <v>25</v>
      </c>
      <c r="EG7" s="19" t="s">
        <v>26</v>
      </c>
      <c r="EH7" s="19" t="s">
        <v>27</v>
      </c>
      <c r="EI7" s="19" t="s">
        <v>28</v>
      </c>
      <c r="EJ7" s="19" t="s">
        <v>29</v>
      </c>
      <c r="EK7" s="19" t="s">
        <v>30</v>
      </c>
      <c r="EL7" s="19" t="s">
        <v>31</v>
      </c>
      <c r="EM7" s="19" t="s">
        <v>32</v>
      </c>
      <c r="EN7" s="19" t="s">
        <v>33</v>
      </c>
      <c r="EO7" s="19" t="s">
        <v>34</v>
      </c>
      <c r="EP7" s="19" t="s">
        <v>35</v>
      </c>
    </row>
    <row r="8" spans="1:146" ht="18" customHeight="1" x14ac:dyDescent="0.2">
      <c r="A8" s="24" t="s">
        <v>36</v>
      </c>
      <c r="B8" s="21" t="s">
        <v>26</v>
      </c>
      <c r="D8" s="25" t="s">
        <v>37</v>
      </c>
      <c r="E8" s="26"/>
      <c r="F8" s="26"/>
      <c r="G8" s="26"/>
      <c r="H8" s="26"/>
      <c r="I8" s="26"/>
      <c r="J8" s="26"/>
      <c r="K8" s="26"/>
      <c r="L8" s="26"/>
      <c r="M8" s="26"/>
      <c r="N8" s="61" t="s">
        <v>14</v>
      </c>
      <c r="O8" s="61"/>
      <c r="P8" s="61"/>
      <c r="Q8" s="61"/>
      <c r="R8" s="61" t="s">
        <v>13</v>
      </c>
      <c r="S8" s="61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 t="s">
        <v>14</v>
      </c>
      <c r="AQ8" s="26"/>
      <c r="AR8" s="26" t="s">
        <v>13</v>
      </c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 t="s">
        <v>13</v>
      </c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59" t="s">
        <v>26</v>
      </c>
      <c r="CB8" s="26"/>
      <c r="CC8" s="26"/>
      <c r="CD8" s="44" t="s">
        <v>14</v>
      </c>
      <c r="CE8" s="26"/>
      <c r="CF8" s="44" t="s">
        <v>13</v>
      </c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49">
        <f t="shared" ref="CW8:CW70" si="0">COUNTIF(E8:CV8,"РУС")</f>
        <v>4</v>
      </c>
      <c r="CX8" s="50">
        <f t="shared" ref="CX8:CX70" si="1">COUNTIF(E8:CV8,"МАТ")</f>
        <v>3</v>
      </c>
      <c r="CY8" s="49">
        <f t="shared" ref="CY8:CY70" si="2">COUNTIF(E8:CV8,"АЛГ")</f>
        <v>0</v>
      </c>
      <c r="CZ8" s="49">
        <f t="shared" ref="CZ8:CZ70" si="3">COUNTIF(E8:CV8,"ГЕМ")</f>
        <v>0</v>
      </c>
      <c r="DA8" s="49">
        <f t="shared" ref="DA8:DA70" si="4">COUNTIF(E8:CV8,"ВИС")</f>
        <v>0</v>
      </c>
      <c r="DB8" s="49">
        <f t="shared" ref="DB8:DB70" si="5">COUNTIF(E8:CV8,"БИО")</f>
        <v>0</v>
      </c>
      <c r="DC8" s="49">
        <f t="shared" ref="DC8:DC70" si="6">COUNTIF(E8:CV8,"ГЕО")</f>
        <v>0</v>
      </c>
      <c r="DD8" s="49">
        <f t="shared" ref="DD8:DD70" si="7">COUNTIF(E8:CV8,"ИНФ")</f>
        <v>0</v>
      </c>
      <c r="DE8" s="49">
        <f t="shared" ref="DE8:DE70" si="8">COUNTIF(E8:CV8,"ИСТ")</f>
        <v>0</v>
      </c>
      <c r="DF8" s="49">
        <f t="shared" ref="DF8:DF70" si="9">COUNTIF(E8:CV8,"ЛИТ")</f>
        <v>0</v>
      </c>
      <c r="DG8" s="49">
        <f t="shared" ref="DG8:DG70" si="10">COUNTIF(E8:CV8,"ОБЩ")</f>
        <v>0</v>
      </c>
      <c r="DH8" s="49">
        <f t="shared" ref="DH8:DH70" si="11">COUNTIF(E8:CV8,"ФИЗ")</f>
        <v>0</v>
      </c>
      <c r="DI8" s="49">
        <f t="shared" ref="DI8:DI70" si="12">COUNTIF(E8:CV8,"ХИМ")</f>
        <v>0</v>
      </c>
      <c r="DJ8" s="49">
        <f t="shared" ref="DJ8:DJ70" si="13">COUNTIF(E8:CV8,"АНГ")</f>
        <v>1</v>
      </c>
      <c r="DK8" s="49">
        <f t="shared" ref="DK8:DK70" si="14">COUNTIF(E8:CV8,"НЕМ")</f>
        <v>0</v>
      </c>
      <c r="DL8" s="49">
        <f t="shared" ref="DL8:DL70" si="15">COUNTIF(E8:CV8,"ФРА")</f>
        <v>0</v>
      </c>
      <c r="DM8" s="49">
        <f t="shared" ref="DM8:DM70" si="16">COUNTIF(E8:CV8,"ОКР")</f>
        <v>0</v>
      </c>
      <c r="DN8" s="49">
        <f t="shared" ref="DN8:DN70" si="17">COUNTIF(E8:CV8,"ИЗО")</f>
        <v>0</v>
      </c>
      <c r="DO8" s="49">
        <f t="shared" ref="DO8:DO70" si="18">COUNTIF(E8:CV8,"КУБ")</f>
        <v>0</v>
      </c>
      <c r="DP8" s="49">
        <f t="shared" ref="DP8:DP70" si="19">COUNTIF(E8:CV8,"МУЗ")</f>
        <v>0</v>
      </c>
      <c r="DQ8" s="49">
        <f t="shared" ref="DQ8:DQ70" si="20">COUNTIF(E8:CV8,"ОБЗ")</f>
        <v>0</v>
      </c>
      <c r="DR8" s="49">
        <f t="shared" ref="DR8:DR70" si="21">COUNTIF(E8:CV8,"ТЕХ")</f>
        <v>0</v>
      </c>
      <c r="DS8" s="49">
        <f t="shared" ref="DS8:DS70" si="22">COUNTIF(E8:CV8,"ФЗР")</f>
        <v>0</v>
      </c>
      <c r="DT8" s="51">
        <f>CW8*100/('кол-во часов'!B5*18)</f>
        <v>4.4444444444444446</v>
      </c>
      <c r="DU8" s="51">
        <f>CX8*100/('кол-во часов'!C5*18)</f>
        <v>4.166666666666667</v>
      </c>
      <c r="DV8" s="51" t="e">
        <f>CY8*100/('кол-во часов'!D5*18)</f>
        <v>#DIV/0!</v>
      </c>
      <c r="DW8" s="51" t="e">
        <f>CZ8*100/('кол-во часов'!E5*18)</f>
        <v>#DIV/0!</v>
      </c>
      <c r="DX8" s="51" t="e">
        <f>DA8*100/('кол-во часов'!F5*18)</f>
        <v>#DIV/0!</v>
      </c>
      <c r="DY8" s="51" t="e">
        <f>DB8*100/('кол-во часов'!G5*18)</f>
        <v>#DIV/0!</v>
      </c>
      <c r="DZ8" s="51" t="e">
        <f>DC8*100/('кол-во часов'!H5*18)</f>
        <v>#DIV/0!</v>
      </c>
      <c r="EA8" s="51" t="e">
        <f>DD8*100/('кол-во часов'!I5*18)</f>
        <v>#DIV/0!</v>
      </c>
      <c r="EB8" s="51" t="e">
        <f>DE8*100/('кол-во часов'!J5*18)</f>
        <v>#DIV/0!</v>
      </c>
      <c r="EC8" s="51">
        <f>DF8*100/('кол-во часов'!K5*18)</f>
        <v>0</v>
      </c>
      <c r="ED8" s="51" t="e">
        <f>DG8*100/('кол-во часов'!L5*18)</f>
        <v>#DIV/0!</v>
      </c>
      <c r="EE8" s="51" t="e">
        <f>DH8*100/('кол-во часов'!M5*18)</f>
        <v>#DIV/0!</v>
      </c>
      <c r="EF8" s="51" t="e">
        <f>DI8*100/('кол-во часов'!N5*18)</f>
        <v>#DIV/0!</v>
      </c>
      <c r="EG8" s="51" t="e">
        <f>DJ8*100/('кол-во часов'!O5*18)</f>
        <v>#DIV/0!</v>
      </c>
      <c r="EH8" s="51" t="e">
        <f>DK8*100/('кол-во часов'!P5*18)</f>
        <v>#DIV/0!</v>
      </c>
      <c r="EI8" s="51" t="e">
        <f>DL8*100/('кол-во часов'!Q5*18)</f>
        <v>#DIV/0!</v>
      </c>
      <c r="EJ8" s="51">
        <f>DM8*100/('кол-во часов'!R5*18)</f>
        <v>0</v>
      </c>
      <c r="EK8" s="51">
        <f>DN8*100/('кол-во часов'!S5*18)</f>
        <v>0</v>
      </c>
      <c r="EL8" s="51" t="e">
        <f>DO8*100/('кол-во часов'!T5*18)</f>
        <v>#DIV/0!</v>
      </c>
      <c r="EM8" s="51">
        <f>DP8*100/('кол-во часов'!U5*18)</f>
        <v>0</v>
      </c>
      <c r="EN8" s="51" t="e">
        <f>DQ8*100/('кол-во часов'!V5*18)</f>
        <v>#DIV/0!</v>
      </c>
      <c r="EO8" s="51">
        <f>DR8*100/('кол-во часов'!W5*18)</f>
        <v>0</v>
      </c>
      <c r="EP8" s="51">
        <f>DS8*100/('кол-во часов'!X5*18)</f>
        <v>0</v>
      </c>
    </row>
    <row r="9" spans="1:146" ht="18" customHeight="1" x14ac:dyDescent="0.2">
      <c r="A9" s="27" t="s">
        <v>38</v>
      </c>
      <c r="B9" s="28" t="s">
        <v>18</v>
      </c>
      <c r="D9" s="29" t="s">
        <v>39</v>
      </c>
      <c r="E9" s="26"/>
      <c r="F9" s="26"/>
      <c r="G9" s="26"/>
      <c r="H9" s="26"/>
      <c r="I9" s="26"/>
      <c r="J9" s="26"/>
      <c r="K9" s="26"/>
      <c r="L9" s="26"/>
      <c r="M9" s="26"/>
      <c r="N9" s="61" t="s">
        <v>14</v>
      </c>
      <c r="O9" s="61"/>
      <c r="P9" s="61"/>
      <c r="Q9" s="61"/>
      <c r="R9" s="61" t="s">
        <v>13</v>
      </c>
      <c r="S9" s="61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 t="s">
        <v>14</v>
      </c>
      <c r="AQ9" s="26"/>
      <c r="AR9" s="26" t="s">
        <v>13</v>
      </c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 t="s">
        <v>13</v>
      </c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59" t="s">
        <v>26</v>
      </c>
      <c r="CB9" s="26"/>
      <c r="CC9" s="26"/>
      <c r="CD9" s="44" t="s">
        <v>14</v>
      </c>
      <c r="CE9" s="26"/>
      <c r="CF9" s="44" t="s">
        <v>13</v>
      </c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49">
        <f t="shared" si="0"/>
        <v>4</v>
      </c>
      <c r="CX9" s="50">
        <f t="shared" si="1"/>
        <v>3</v>
      </c>
      <c r="CY9" s="49">
        <f t="shared" si="2"/>
        <v>0</v>
      </c>
      <c r="CZ9" s="49">
        <f t="shared" si="3"/>
        <v>0</v>
      </c>
      <c r="DA9" s="49">
        <f t="shared" si="4"/>
        <v>0</v>
      </c>
      <c r="DB9" s="49">
        <f t="shared" si="5"/>
        <v>0</v>
      </c>
      <c r="DC9" s="49">
        <f t="shared" si="6"/>
        <v>0</v>
      </c>
      <c r="DD9" s="49">
        <f t="shared" si="7"/>
        <v>0</v>
      </c>
      <c r="DE9" s="49">
        <f t="shared" si="8"/>
        <v>0</v>
      </c>
      <c r="DF9" s="49">
        <f t="shared" si="9"/>
        <v>0</v>
      </c>
      <c r="DG9" s="49">
        <f t="shared" si="10"/>
        <v>0</v>
      </c>
      <c r="DH9" s="49">
        <f t="shared" si="11"/>
        <v>0</v>
      </c>
      <c r="DI9" s="49">
        <f t="shared" si="12"/>
        <v>0</v>
      </c>
      <c r="DJ9" s="49">
        <f t="shared" si="13"/>
        <v>1</v>
      </c>
      <c r="DK9" s="49">
        <f t="shared" si="14"/>
        <v>0</v>
      </c>
      <c r="DL9" s="49">
        <f t="shared" si="15"/>
        <v>0</v>
      </c>
      <c r="DM9" s="49">
        <f t="shared" si="16"/>
        <v>0</v>
      </c>
      <c r="DN9" s="49">
        <f t="shared" si="17"/>
        <v>0</v>
      </c>
      <c r="DO9" s="49">
        <f t="shared" si="18"/>
        <v>0</v>
      </c>
      <c r="DP9" s="49">
        <f t="shared" si="19"/>
        <v>0</v>
      </c>
      <c r="DQ9" s="49">
        <f t="shared" si="20"/>
        <v>0</v>
      </c>
      <c r="DR9" s="49">
        <f t="shared" si="21"/>
        <v>0</v>
      </c>
      <c r="DS9" s="49">
        <f t="shared" si="22"/>
        <v>0</v>
      </c>
      <c r="DT9" s="51">
        <f>CW9*100/('кол-во часов'!B6*18)</f>
        <v>4.4444444444444446</v>
      </c>
      <c r="DU9" s="51">
        <f>CX9*100/('кол-во часов'!C6*18)</f>
        <v>4.166666666666667</v>
      </c>
      <c r="DV9" s="51" t="e">
        <f>CY9*100/('кол-во часов'!D6*17)</f>
        <v>#DIV/0!</v>
      </c>
      <c r="DW9" s="51" t="e">
        <f>CZ9*100/('кол-во часов'!E6*18)</f>
        <v>#DIV/0!</v>
      </c>
      <c r="DX9" s="51" t="e">
        <f>DA9*100/('кол-во часов'!F6*18)</f>
        <v>#DIV/0!</v>
      </c>
      <c r="DY9" s="51" t="e">
        <f>DB9*100/('кол-во часов'!G6*18)</f>
        <v>#DIV/0!</v>
      </c>
      <c r="DZ9" s="51" t="e">
        <f>DC9*100/('кол-во часов'!H6*18)</f>
        <v>#DIV/0!</v>
      </c>
      <c r="EA9" s="51" t="e">
        <f>DD9*100/('кол-во часов'!I6*18)</f>
        <v>#DIV/0!</v>
      </c>
      <c r="EB9" s="51" t="e">
        <f>DE9*100/('кол-во часов'!J6*18)</f>
        <v>#DIV/0!</v>
      </c>
      <c r="EC9" s="51">
        <f>DF9*100/('кол-во часов'!K6*18)</f>
        <v>0</v>
      </c>
      <c r="ED9" s="51" t="e">
        <f>DG9*100/('кол-во часов'!L6*18)</f>
        <v>#DIV/0!</v>
      </c>
      <c r="EE9" s="51" t="e">
        <f>DH9*100/('кол-во часов'!M6*18)</f>
        <v>#DIV/0!</v>
      </c>
      <c r="EF9" s="51" t="e">
        <f>DI9*100/('кол-во часов'!N6*18)</f>
        <v>#DIV/0!</v>
      </c>
      <c r="EG9" s="51" t="e">
        <f>DJ9*100/('кол-во часов'!O6*18)</f>
        <v>#DIV/0!</v>
      </c>
      <c r="EH9" s="51" t="e">
        <f>DK9*100/('кол-во часов'!P6*18)</f>
        <v>#DIV/0!</v>
      </c>
      <c r="EI9" s="51" t="e">
        <f>DL9*100/('кол-во часов'!Q6*18)</f>
        <v>#DIV/0!</v>
      </c>
      <c r="EJ9" s="51">
        <f>DM9*100/('кол-во часов'!R6*18)</f>
        <v>0</v>
      </c>
      <c r="EK9" s="51">
        <f>DN9*100/('кол-во часов'!S6*18)</f>
        <v>0</v>
      </c>
      <c r="EL9" s="51" t="e">
        <f>DO9*100/('кол-во часов'!T6*18)</f>
        <v>#DIV/0!</v>
      </c>
      <c r="EM9" s="51">
        <f>DP9*100/('кол-во часов'!U6*18)</f>
        <v>0</v>
      </c>
      <c r="EN9" s="51" t="e">
        <f>DQ9*100/('кол-во часов'!V6*18)</f>
        <v>#DIV/0!</v>
      </c>
      <c r="EO9" s="51">
        <f>DR9*100/('кол-во часов'!W6*18)</f>
        <v>0</v>
      </c>
      <c r="EP9" s="51">
        <f>DS9*100/('кол-во часов'!X6*18)</f>
        <v>0</v>
      </c>
    </row>
    <row r="10" spans="1:146" ht="18" customHeight="1" x14ac:dyDescent="0.2">
      <c r="A10" s="30" t="s">
        <v>40</v>
      </c>
      <c r="B10" s="31" t="s">
        <v>17</v>
      </c>
      <c r="D10" s="29" t="s">
        <v>41</v>
      </c>
      <c r="E10" s="26"/>
      <c r="F10" s="26"/>
      <c r="G10" s="26"/>
      <c r="H10" s="26"/>
      <c r="I10" s="26"/>
      <c r="J10" s="26"/>
      <c r="K10" s="26"/>
      <c r="L10" s="26"/>
      <c r="M10" s="26"/>
      <c r="N10" s="61" t="s">
        <v>14</v>
      </c>
      <c r="O10" s="61"/>
      <c r="P10" s="61"/>
      <c r="Q10" s="61"/>
      <c r="R10" s="61" t="s">
        <v>13</v>
      </c>
      <c r="S10" s="61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 t="s">
        <v>14</v>
      </c>
      <c r="AQ10" s="26"/>
      <c r="AR10" s="26" t="s">
        <v>13</v>
      </c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 t="s">
        <v>13</v>
      </c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59" t="s">
        <v>26</v>
      </c>
      <c r="CB10" s="26"/>
      <c r="CC10" s="26"/>
      <c r="CD10" s="44" t="s">
        <v>14</v>
      </c>
      <c r="CE10" s="26"/>
      <c r="CF10" s="44" t="s">
        <v>13</v>
      </c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49">
        <f t="shared" si="0"/>
        <v>4</v>
      </c>
      <c r="CX10" s="50">
        <f t="shared" si="1"/>
        <v>3</v>
      </c>
      <c r="CY10" s="49">
        <f t="shared" si="2"/>
        <v>0</v>
      </c>
      <c r="CZ10" s="49">
        <f t="shared" si="3"/>
        <v>0</v>
      </c>
      <c r="DA10" s="49">
        <f t="shared" si="4"/>
        <v>0</v>
      </c>
      <c r="DB10" s="49">
        <f t="shared" si="5"/>
        <v>0</v>
      </c>
      <c r="DC10" s="49">
        <f t="shared" si="6"/>
        <v>0</v>
      </c>
      <c r="DD10" s="49">
        <f t="shared" si="7"/>
        <v>0</v>
      </c>
      <c r="DE10" s="49">
        <f t="shared" si="8"/>
        <v>0</v>
      </c>
      <c r="DF10" s="49">
        <f t="shared" si="9"/>
        <v>0</v>
      </c>
      <c r="DG10" s="49">
        <f t="shared" si="10"/>
        <v>0</v>
      </c>
      <c r="DH10" s="49">
        <f t="shared" si="11"/>
        <v>0</v>
      </c>
      <c r="DI10" s="49">
        <f t="shared" si="12"/>
        <v>0</v>
      </c>
      <c r="DJ10" s="49">
        <f t="shared" si="13"/>
        <v>1</v>
      </c>
      <c r="DK10" s="49">
        <f t="shared" si="14"/>
        <v>0</v>
      </c>
      <c r="DL10" s="49">
        <f t="shared" si="15"/>
        <v>0</v>
      </c>
      <c r="DM10" s="49">
        <f t="shared" si="16"/>
        <v>0</v>
      </c>
      <c r="DN10" s="49">
        <f t="shared" si="17"/>
        <v>0</v>
      </c>
      <c r="DO10" s="49">
        <f t="shared" si="18"/>
        <v>0</v>
      </c>
      <c r="DP10" s="49">
        <f t="shared" si="19"/>
        <v>0</v>
      </c>
      <c r="DQ10" s="49">
        <f t="shared" si="20"/>
        <v>0</v>
      </c>
      <c r="DR10" s="49">
        <f t="shared" si="21"/>
        <v>0</v>
      </c>
      <c r="DS10" s="49">
        <f t="shared" si="22"/>
        <v>0</v>
      </c>
      <c r="DT10" s="51">
        <f>CW10*100/('кол-во часов'!B7*18)</f>
        <v>4.4444444444444446</v>
      </c>
      <c r="DU10" s="51">
        <f>CX10*100/('кол-во часов'!C7*18)</f>
        <v>4.166666666666667</v>
      </c>
      <c r="DV10" s="51" t="e">
        <f>CY10*100/('кол-во часов'!D7*17)</f>
        <v>#DIV/0!</v>
      </c>
      <c r="DW10" s="51" t="e">
        <f>CZ10*100/('кол-во часов'!E7*18)</f>
        <v>#DIV/0!</v>
      </c>
      <c r="DX10" s="51" t="e">
        <f>DA10*100/('кол-во часов'!F7*18)</f>
        <v>#DIV/0!</v>
      </c>
      <c r="DY10" s="51" t="e">
        <f>DB10*100/('кол-во часов'!G7*18)</f>
        <v>#DIV/0!</v>
      </c>
      <c r="DZ10" s="51" t="e">
        <f>DC10*100/('кол-во часов'!H7*18)</f>
        <v>#DIV/0!</v>
      </c>
      <c r="EA10" s="51" t="e">
        <f>DD10*100/('кол-во часов'!I7*18)</f>
        <v>#DIV/0!</v>
      </c>
      <c r="EB10" s="51" t="e">
        <f>DE10*100/('кол-во часов'!J7*18)</f>
        <v>#DIV/0!</v>
      </c>
      <c r="EC10" s="51">
        <f>DF10*100/('кол-во часов'!K7*18)</f>
        <v>0</v>
      </c>
      <c r="ED10" s="51" t="e">
        <f>DG10*100/('кол-во часов'!L7*18)</f>
        <v>#DIV/0!</v>
      </c>
      <c r="EE10" s="51" t="e">
        <f>DH10*100/('кол-во часов'!M7*18)</f>
        <v>#DIV/0!</v>
      </c>
      <c r="EF10" s="51" t="e">
        <f>DI10*100/('кол-во часов'!N7*18)</f>
        <v>#DIV/0!</v>
      </c>
      <c r="EG10" s="51" t="e">
        <f>DJ10*100/('кол-во часов'!O7*18)</f>
        <v>#DIV/0!</v>
      </c>
      <c r="EH10" s="51" t="e">
        <f>DK10*100/('кол-во часов'!P7*18)</f>
        <v>#DIV/0!</v>
      </c>
      <c r="EI10" s="51" t="e">
        <f>DL10*100/('кол-во часов'!Q7*18)</f>
        <v>#DIV/0!</v>
      </c>
      <c r="EJ10" s="51">
        <f>DM10*100/('кол-во часов'!R7*18)</f>
        <v>0</v>
      </c>
      <c r="EK10" s="51">
        <f>DN10*100/('кол-во часов'!S7*18)</f>
        <v>0</v>
      </c>
      <c r="EL10" s="51" t="e">
        <f>DO10*100/('кол-во часов'!T7*18)</f>
        <v>#DIV/0!</v>
      </c>
      <c r="EM10" s="51">
        <f>DP10*100/('кол-во часов'!U7*18)</f>
        <v>0</v>
      </c>
      <c r="EN10" s="51" t="e">
        <f>DQ10*100/('кол-во часов'!V7*18)</f>
        <v>#DIV/0!</v>
      </c>
      <c r="EO10" s="51">
        <f>DR10*100/('кол-во часов'!W7*18)</f>
        <v>0</v>
      </c>
      <c r="EP10" s="51">
        <f>DS10*100/('кол-во часов'!X7*18)</f>
        <v>0</v>
      </c>
    </row>
    <row r="11" spans="1:146" ht="18" customHeight="1" x14ac:dyDescent="0.2">
      <c r="A11" s="27" t="s">
        <v>42</v>
      </c>
      <c r="B11" s="32" t="s">
        <v>19</v>
      </c>
      <c r="D11" s="29" t="s">
        <v>43</v>
      </c>
      <c r="E11" s="26"/>
      <c r="F11" s="26"/>
      <c r="G11" s="26"/>
      <c r="H11" s="26"/>
      <c r="I11" s="26"/>
      <c r="J11" s="26"/>
      <c r="K11" s="26"/>
      <c r="L11" s="26"/>
      <c r="M11" s="26"/>
      <c r="N11" s="61" t="s">
        <v>14</v>
      </c>
      <c r="O11" s="61"/>
      <c r="P11" s="61"/>
      <c r="Q11" s="61"/>
      <c r="R11" s="61" t="s">
        <v>13</v>
      </c>
      <c r="S11" s="61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 t="s">
        <v>14</v>
      </c>
      <c r="AQ11" s="26"/>
      <c r="AR11" s="26" t="s">
        <v>13</v>
      </c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 t="s">
        <v>13</v>
      </c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59" t="s">
        <v>26</v>
      </c>
      <c r="CB11" s="26"/>
      <c r="CC11" s="26"/>
      <c r="CD11" s="44" t="s">
        <v>14</v>
      </c>
      <c r="CE11" s="26"/>
      <c r="CF11" s="44" t="s">
        <v>13</v>
      </c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49">
        <f t="shared" si="0"/>
        <v>4</v>
      </c>
      <c r="CX11" s="50">
        <f t="shared" si="1"/>
        <v>3</v>
      </c>
      <c r="CY11" s="49">
        <f t="shared" si="2"/>
        <v>0</v>
      </c>
      <c r="CZ11" s="49">
        <f t="shared" si="3"/>
        <v>0</v>
      </c>
      <c r="DA11" s="49">
        <f t="shared" si="4"/>
        <v>0</v>
      </c>
      <c r="DB11" s="49">
        <f t="shared" si="5"/>
        <v>0</v>
      </c>
      <c r="DC11" s="49">
        <f t="shared" si="6"/>
        <v>0</v>
      </c>
      <c r="DD11" s="49">
        <f t="shared" si="7"/>
        <v>0</v>
      </c>
      <c r="DE11" s="49">
        <f t="shared" si="8"/>
        <v>0</v>
      </c>
      <c r="DF11" s="49">
        <f t="shared" si="9"/>
        <v>0</v>
      </c>
      <c r="DG11" s="49">
        <f t="shared" si="10"/>
        <v>0</v>
      </c>
      <c r="DH11" s="49">
        <f t="shared" si="11"/>
        <v>0</v>
      </c>
      <c r="DI11" s="49">
        <f t="shared" si="12"/>
        <v>0</v>
      </c>
      <c r="DJ11" s="49">
        <f t="shared" si="13"/>
        <v>1</v>
      </c>
      <c r="DK11" s="49">
        <f t="shared" si="14"/>
        <v>0</v>
      </c>
      <c r="DL11" s="49">
        <f t="shared" si="15"/>
        <v>0</v>
      </c>
      <c r="DM11" s="49">
        <f t="shared" si="16"/>
        <v>0</v>
      </c>
      <c r="DN11" s="49">
        <f t="shared" si="17"/>
        <v>0</v>
      </c>
      <c r="DO11" s="49">
        <f t="shared" si="18"/>
        <v>0</v>
      </c>
      <c r="DP11" s="49">
        <f t="shared" si="19"/>
        <v>0</v>
      </c>
      <c r="DQ11" s="49">
        <f t="shared" si="20"/>
        <v>0</v>
      </c>
      <c r="DR11" s="49">
        <f t="shared" si="21"/>
        <v>0</v>
      </c>
      <c r="DS11" s="49">
        <f t="shared" si="22"/>
        <v>0</v>
      </c>
      <c r="DT11" s="51">
        <f>CW11*100/('кол-во часов'!B8*18)</f>
        <v>4.4444444444444446</v>
      </c>
      <c r="DU11" s="51">
        <f>CX11*100/('кол-во часов'!C8*18)</f>
        <v>4.166666666666667</v>
      </c>
      <c r="DV11" s="51" t="e">
        <f>CY11*100/('кол-во часов'!D8*17)</f>
        <v>#DIV/0!</v>
      </c>
      <c r="DW11" s="51" t="e">
        <f>CZ11*100/('кол-во часов'!E8*18)</f>
        <v>#DIV/0!</v>
      </c>
      <c r="DX11" s="51" t="e">
        <f>DA11*100/('кол-во часов'!F8*18)</f>
        <v>#DIV/0!</v>
      </c>
      <c r="DY11" s="51" t="e">
        <f>DB11*100/('кол-во часов'!G8*18)</f>
        <v>#DIV/0!</v>
      </c>
      <c r="DZ11" s="51" t="e">
        <f>DC11*100/('кол-во часов'!H8*18)</f>
        <v>#DIV/0!</v>
      </c>
      <c r="EA11" s="51" t="e">
        <f>DD11*100/('кол-во часов'!I8*18)</f>
        <v>#DIV/0!</v>
      </c>
      <c r="EB11" s="51" t="e">
        <f>DE11*100/('кол-во часов'!J8*18)</f>
        <v>#DIV/0!</v>
      </c>
      <c r="EC11" s="51">
        <f>DF11*100/('кол-во часов'!K8*18)</f>
        <v>0</v>
      </c>
      <c r="ED11" s="51" t="e">
        <f>DG11*100/('кол-во часов'!L8*18)</f>
        <v>#DIV/0!</v>
      </c>
      <c r="EE11" s="51" t="e">
        <f>DH11*100/('кол-во часов'!M8*18)</f>
        <v>#DIV/0!</v>
      </c>
      <c r="EF11" s="51" t="e">
        <f>DI11*100/('кол-во часов'!N8*18)</f>
        <v>#DIV/0!</v>
      </c>
      <c r="EG11" s="51" t="e">
        <f>DJ11*100/('кол-во часов'!O8*18)</f>
        <v>#DIV/0!</v>
      </c>
      <c r="EH11" s="51" t="e">
        <f>DK11*100/('кол-во часов'!P8*18)</f>
        <v>#DIV/0!</v>
      </c>
      <c r="EI11" s="51" t="e">
        <f>DL11*100/('кол-во часов'!Q8*18)</f>
        <v>#DIV/0!</v>
      </c>
      <c r="EJ11" s="51">
        <f>DM11*100/('кол-во часов'!R8*18)</f>
        <v>0</v>
      </c>
      <c r="EK11" s="51">
        <f>DN11*100/('кол-во часов'!S8*18)</f>
        <v>0</v>
      </c>
      <c r="EL11" s="51" t="e">
        <f>DO11*100/('кол-во часов'!T8*18)</f>
        <v>#DIV/0!</v>
      </c>
      <c r="EM11" s="51">
        <f>DP11*100/('кол-во часов'!U8*18)</f>
        <v>0</v>
      </c>
      <c r="EN11" s="51" t="e">
        <f>DQ11*100/('кол-во часов'!V8*18)</f>
        <v>#DIV/0!</v>
      </c>
      <c r="EO11" s="51">
        <f>DR11*100/('кол-во часов'!W8*18)</f>
        <v>0</v>
      </c>
      <c r="EP11" s="51">
        <f>DS11*100/('кол-во часов'!X8*18)</f>
        <v>0</v>
      </c>
    </row>
    <row r="12" spans="1:146" ht="18" customHeight="1" x14ac:dyDescent="0.2">
      <c r="A12" s="27"/>
      <c r="B12" s="32"/>
      <c r="D12" s="29" t="s">
        <v>44</v>
      </c>
      <c r="E12" s="26"/>
      <c r="F12" s="26"/>
      <c r="G12" s="26"/>
      <c r="H12" s="26"/>
      <c r="I12" s="26"/>
      <c r="J12" s="26"/>
      <c r="K12" s="26"/>
      <c r="L12" s="26"/>
      <c r="M12" s="26"/>
      <c r="N12" s="61" t="s">
        <v>14</v>
      </c>
      <c r="O12" s="61"/>
      <c r="P12" s="61"/>
      <c r="Q12" s="61"/>
      <c r="R12" s="61" t="s">
        <v>13</v>
      </c>
      <c r="S12" s="61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 t="s">
        <v>14</v>
      </c>
      <c r="AQ12" s="26"/>
      <c r="AR12" s="26" t="s">
        <v>13</v>
      </c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 t="s">
        <v>13</v>
      </c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59" t="s">
        <v>26</v>
      </c>
      <c r="CB12" s="26"/>
      <c r="CC12" s="26"/>
      <c r="CD12" s="44" t="s">
        <v>14</v>
      </c>
      <c r="CE12" s="26"/>
      <c r="CF12" s="44" t="s">
        <v>13</v>
      </c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49">
        <f t="shared" ref="CW12:CW14" si="23">COUNTIF(E12:CV12,"РУС")</f>
        <v>4</v>
      </c>
      <c r="CX12" s="50">
        <f t="shared" ref="CX12:CX14" si="24">COUNTIF(E12:CV12,"МАТ")</f>
        <v>3</v>
      </c>
      <c r="CY12" s="49">
        <f t="shared" ref="CY12:CY14" si="25">COUNTIF(E12:CV12,"АЛГ")</f>
        <v>0</v>
      </c>
      <c r="CZ12" s="49">
        <f t="shared" ref="CZ12:CZ14" si="26">COUNTIF(E12:CV12,"ГЕМ")</f>
        <v>0</v>
      </c>
      <c r="DA12" s="49">
        <f t="shared" ref="DA12:DA14" si="27">COUNTIF(E12:CV12,"ВИС")</f>
        <v>0</v>
      </c>
      <c r="DB12" s="49">
        <f t="shared" ref="DB12:DB14" si="28">COUNTIF(E12:CV12,"БИО")</f>
        <v>0</v>
      </c>
      <c r="DC12" s="49">
        <f t="shared" ref="DC12:DC14" si="29">COUNTIF(E12:CV12,"ГЕО")</f>
        <v>0</v>
      </c>
      <c r="DD12" s="49">
        <f t="shared" ref="DD12:DD14" si="30">COUNTIF(E12:CV12,"ИНФ")</f>
        <v>0</v>
      </c>
      <c r="DE12" s="49">
        <f t="shared" ref="DE12:DE14" si="31">COUNTIF(E12:CV12,"ИСТ")</f>
        <v>0</v>
      </c>
      <c r="DF12" s="49">
        <f t="shared" ref="DF12:DF14" si="32">COUNTIF(E12:CV12,"ЛИТ")</f>
        <v>0</v>
      </c>
      <c r="DG12" s="49">
        <f t="shared" ref="DG12:DG14" si="33">COUNTIF(E12:CV12,"ОБЩ")</f>
        <v>0</v>
      </c>
      <c r="DH12" s="49">
        <f t="shared" ref="DH12:DH14" si="34">COUNTIF(E12:CV12,"ФИЗ")</f>
        <v>0</v>
      </c>
      <c r="DI12" s="49">
        <f t="shared" ref="DI12:DI14" si="35">COUNTIF(E12:CV12,"ХИМ")</f>
        <v>0</v>
      </c>
      <c r="DJ12" s="49">
        <f t="shared" ref="DJ12:DJ14" si="36">COUNTIF(E12:CV12,"АНГ")</f>
        <v>1</v>
      </c>
      <c r="DK12" s="49">
        <f t="shared" ref="DK12:DK14" si="37">COUNTIF(E12:CV12,"НЕМ")</f>
        <v>0</v>
      </c>
      <c r="DL12" s="49">
        <f t="shared" ref="DL12:DL14" si="38">COUNTIF(E12:CV12,"ФРА")</f>
        <v>0</v>
      </c>
      <c r="DM12" s="49">
        <f t="shared" ref="DM12:DM14" si="39">COUNTIF(E12:CV12,"ОКР")</f>
        <v>0</v>
      </c>
      <c r="DN12" s="49">
        <f t="shared" ref="DN12:DN14" si="40">COUNTIF(E12:CV12,"ИЗО")</f>
        <v>0</v>
      </c>
      <c r="DO12" s="49">
        <f t="shared" ref="DO12:DO14" si="41">COUNTIF(E12:CV12,"КУБ")</f>
        <v>0</v>
      </c>
      <c r="DP12" s="49">
        <f t="shared" ref="DP12:DP14" si="42">COUNTIF(E12:CV12,"МУЗ")</f>
        <v>0</v>
      </c>
      <c r="DQ12" s="49">
        <f t="shared" ref="DQ12:DQ14" si="43">COUNTIF(E12:CV12,"ОБЗ")</f>
        <v>0</v>
      </c>
      <c r="DR12" s="49">
        <f t="shared" ref="DR12:DR14" si="44">COUNTIF(E12:CV12,"ТЕХ")</f>
        <v>0</v>
      </c>
      <c r="DS12" s="49">
        <f t="shared" ref="DS12:DS14" si="45">COUNTIF(E12:CV12,"ФЗР")</f>
        <v>0</v>
      </c>
      <c r="DT12" s="51">
        <f>CW12*100/('кол-во часов'!B9*18)</f>
        <v>4.4444444444444446</v>
      </c>
      <c r="DU12" s="51">
        <f>CX12*100/('кол-во часов'!C9*18)</f>
        <v>4.166666666666667</v>
      </c>
      <c r="DV12" s="51" t="e">
        <f>CY12*100/('кол-во часов'!D9*17)</f>
        <v>#DIV/0!</v>
      </c>
      <c r="DW12" s="51" t="e">
        <f>CZ12*100/('кол-во часов'!E9*18)</f>
        <v>#DIV/0!</v>
      </c>
      <c r="DX12" s="51" t="e">
        <f>DA12*100/('кол-во часов'!F9*18)</f>
        <v>#DIV/0!</v>
      </c>
      <c r="DY12" s="51" t="e">
        <f>DB12*100/('кол-во часов'!G9*18)</f>
        <v>#DIV/0!</v>
      </c>
      <c r="DZ12" s="51" t="e">
        <f>DC12*100/('кол-во часов'!H9*18)</f>
        <v>#DIV/0!</v>
      </c>
      <c r="EA12" s="51" t="e">
        <f>DD12*100/('кол-во часов'!I9*18)</f>
        <v>#DIV/0!</v>
      </c>
      <c r="EB12" s="51" t="e">
        <f>DE12*100/('кол-во часов'!J9*18)</f>
        <v>#DIV/0!</v>
      </c>
      <c r="EC12" s="51">
        <f>DF12*100/('кол-во часов'!K9*18)</f>
        <v>0</v>
      </c>
      <c r="ED12" s="51" t="e">
        <f>DG12*100/('кол-во часов'!L9*18)</f>
        <v>#DIV/0!</v>
      </c>
      <c r="EE12" s="51" t="e">
        <f>DH12*100/('кол-во часов'!M9*18)</f>
        <v>#DIV/0!</v>
      </c>
      <c r="EF12" s="51" t="e">
        <f>DI12*100/('кол-во часов'!N9*18)</f>
        <v>#DIV/0!</v>
      </c>
      <c r="EG12" s="51" t="e">
        <f>DJ12*100/('кол-во часов'!O9*18)</f>
        <v>#DIV/0!</v>
      </c>
      <c r="EH12" s="51" t="e">
        <f>DK12*100/('кол-во часов'!P9*18)</f>
        <v>#DIV/0!</v>
      </c>
      <c r="EI12" s="51" t="e">
        <f>DL12*100/('кол-во часов'!Q9*18)</f>
        <v>#DIV/0!</v>
      </c>
      <c r="EJ12" s="51">
        <f>DM12*100/('кол-во часов'!R9*18)</f>
        <v>0</v>
      </c>
      <c r="EK12" s="51">
        <f>DN12*100/('кол-во часов'!S9*18)</f>
        <v>0</v>
      </c>
      <c r="EL12" s="51" t="e">
        <f>DO12*100/('кол-во часов'!T9*18)</f>
        <v>#DIV/0!</v>
      </c>
      <c r="EM12" s="51">
        <f>DP12*100/('кол-во часов'!U9*18)</f>
        <v>0</v>
      </c>
      <c r="EN12" s="51" t="e">
        <f>DQ12*100/('кол-во часов'!V9*18)</f>
        <v>#DIV/0!</v>
      </c>
      <c r="EO12" s="51">
        <f>DR12*100/('кол-во часов'!W9*18)</f>
        <v>0</v>
      </c>
      <c r="EP12" s="51">
        <f>DS12*100/('кол-во часов'!X9*18)</f>
        <v>0</v>
      </c>
    </row>
    <row r="13" spans="1:146" ht="18" customHeight="1" x14ac:dyDescent="0.2">
      <c r="A13" s="27"/>
      <c r="B13" s="32"/>
      <c r="D13" s="29" t="s">
        <v>45</v>
      </c>
      <c r="E13" s="26"/>
      <c r="F13" s="26"/>
      <c r="G13" s="26"/>
      <c r="H13" s="26"/>
      <c r="I13" s="26"/>
      <c r="J13" s="26"/>
      <c r="K13" s="26"/>
      <c r="L13" s="26"/>
      <c r="M13" s="26"/>
      <c r="N13" s="61" t="s">
        <v>14</v>
      </c>
      <c r="O13" s="61"/>
      <c r="P13" s="61"/>
      <c r="Q13" s="61"/>
      <c r="R13" s="61" t="s">
        <v>13</v>
      </c>
      <c r="S13" s="61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 t="s">
        <v>14</v>
      </c>
      <c r="AQ13" s="26"/>
      <c r="AR13" s="26" t="s">
        <v>13</v>
      </c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 t="s">
        <v>13</v>
      </c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59" t="s">
        <v>26</v>
      </c>
      <c r="CB13" s="26"/>
      <c r="CC13" s="26"/>
      <c r="CD13" s="44" t="s">
        <v>14</v>
      </c>
      <c r="CE13" s="26"/>
      <c r="CF13" s="44" t="s">
        <v>13</v>
      </c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49">
        <f t="shared" si="23"/>
        <v>4</v>
      </c>
      <c r="CX13" s="50">
        <f t="shared" si="24"/>
        <v>3</v>
      </c>
      <c r="CY13" s="49">
        <f t="shared" si="25"/>
        <v>0</v>
      </c>
      <c r="CZ13" s="49">
        <f t="shared" si="26"/>
        <v>0</v>
      </c>
      <c r="DA13" s="49">
        <f t="shared" si="27"/>
        <v>0</v>
      </c>
      <c r="DB13" s="49">
        <f t="shared" si="28"/>
        <v>0</v>
      </c>
      <c r="DC13" s="49">
        <f t="shared" si="29"/>
        <v>0</v>
      </c>
      <c r="DD13" s="49">
        <f t="shared" si="30"/>
        <v>0</v>
      </c>
      <c r="DE13" s="49">
        <f t="shared" si="31"/>
        <v>0</v>
      </c>
      <c r="DF13" s="49">
        <f t="shared" si="32"/>
        <v>0</v>
      </c>
      <c r="DG13" s="49">
        <f t="shared" si="33"/>
        <v>0</v>
      </c>
      <c r="DH13" s="49">
        <f t="shared" si="34"/>
        <v>0</v>
      </c>
      <c r="DI13" s="49">
        <f t="shared" si="35"/>
        <v>0</v>
      </c>
      <c r="DJ13" s="49">
        <f t="shared" si="36"/>
        <v>1</v>
      </c>
      <c r="DK13" s="49">
        <f t="shared" si="37"/>
        <v>0</v>
      </c>
      <c r="DL13" s="49">
        <f t="shared" si="38"/>
        <v>0</v>
      </c>
      <c r="DM13" s="49">
        <f t="shared" si="39"/>
        <v>0</v>
      </c>
      <c r="DN13" s="49">
        <f t="shared" si="40"/>
        <v>0</v>
      </c>
      <c r="DO13" s="49">
        <f t="shared" si="41"/>
        <v>0</v>
      </c>
      <c r="DP13" s="49">
        <f t="shared" si="42"/>
        <v>0</v>
      </c>
      <c r="DQ13" s="49">
        <f t="shared" si="43"/>
        <v>0</v>
      </c>
      <c r="DR13" s="49">
        <f t="shared" si="44"/>
        <v>0</v>
      </c>
      <c r="DS13" s="49">
        <f t="shared" si="45"/>
        <v>0</v>
      </c>
      <c r="DT13" s="51">
        <f>CW13*100/('кол-во часов'!B10*18)</f>
        <v>4.4444444444444446</v>
      </c>
      <c r="DU13" s="51">
        <f>CX13*100/('кол-во часов'!C10*18)</f>
        <v>4.166666666666667</v>
      </c>
      <c r="DV13" s="51" t="e">
        <f>CY13*100/('кол-во часов'!D10*17)</f>
        <v>#DIV/0!</v>
      </c>
      <c r="DW13" s="51" t="e">
        <f>CZ13*100/('кол-во часов'!E10*18)</f>
        <v>#DIV/0!</v>
      </c>
      <c r="DX13" s="51" t="e">
        <f>DA13*100/('кол-во часов'!F10*18)</f>
        <v>#DIV/0!</v>
      </c>
      <c r="DY13" s="51" t="e">
        <f>DB13*100/('кол-во часов'!G10*18)</f>
        <v>#DIV/0!</v>
      </c>
      <c r="DZ13" s="51" t="e">
        <f>DC13*100/('кол-во часов'!H10*18)</f>
        <v>#DIV/0!</v>
      </c>
      <c r="EA13" s="51" t="e">
        <f>DD13*100/('кол-во часов'!I10*18)</f>
        <v>#DIV/0!</v>
      </c>
      <c r="EB13" s="51" t="e">
        <f>DE13*100/('кол-во часов'!J10*18)</f>
        <v>#DIV/0!</v>
      </c>
      <c r="EC13" s="51">
        <f>DF13*100/('кол-во часов'!K10*18)</f>
        <v>0</v>
      </c>
      <c r="ED13" s="51" t="e">
        <f>DG13*100/('кол-во часов'!L10*18)</f>
        <v>#DIV/0!</v>
      </c>
      <c r="EE13" s="51" t="e">
        <f>DH13*100/('кол-во часов'!M10*18)</f>
        <v>#DIV/0!</v>
      </c>
      <c r="EF13" s="51" t="e">
        <f>DI13*100/('кол-во часов'!N10*18)</f>
        <v>#DIV/0!</v>
      </c>
      <c r="EG13" s="51" t="e">
        <f>DJ13*100/('кол-во часов'!O10*18)</f>
        <v>#DIV/0!</v>
      </c>
      <c r="EH13" s="51" t="e">
        <f>DK13*100/('кол-во часов'!P10*18)</f>
        <v>#DIV/0!</v>
      </c>
      <c r="EI13" s="51" t="e">
        <f>DL13*100/('кол-во часов'!Q10*18)</f>
        <v>#DIV/0!</v>
      </c>
      <c r="EJ13" s="51">
        <f>DM13*100/('кол-во часов'!R10*18)</f>
        <v>0</v>
      </c>
      <c r="EK13" s="51">
        <f>DN13*100/('кол-во часов'!S10*18)</f>
        <v>0</v>
      </c>
      <c r="EL13" s="51" t="e">
        <f>DO13*100/('кол-во часов'!T10*18)</f>
        <v>#DIV/0!</v>
      </c>
      <c r="EM13" s="51">
        <f>DP13*100/('кол-во часов'!U10*18)</f>
        <v>0</v>
      </c>
      <c r="EN13" s="51" t="e">
        <f>DQ13*100/('кол-во часов'!V10*18)</f>
        <v>#DIV/0!</v>
      </c>
      <c r="EO13" s="51">
        <f>DR13*100/('кол-во часов'!W10*18)</f>
        <v>0</v>
      </c>
      <c r="EP13" s="51">
        <f>DS13*100/('кол-во часов'!X10*18)</f>
        <v>0</v>
      </c>
    </row>
    <row r="14" spans="1:146" ht="18" customHeight="1" x14ac:dyDescent="0.2">
      <c r="A14" s="27"/>
      <c r="B14" s="32"/>
      <c r="D14" s="29" t="s">
        <v>46</v>
      </c>
      <c r="E14" s="26"/>
      <c r="F14" s="26"/>
      <c r="G14" s="26"/>
      <c r="H14" s="26"/>
      <c r="I14" s="26"/>
      <c r="J14" s="26"/>
      <c r="K14" s="26"/>
      <c r="L14" s="26"/>
      <c r="M14" s="26"/>
      <c r="N14" s="61" t="s">
        <v>14</v>
      </c>
      <c r="O14" s="61"/>
      <c r="P14" s="61"/>
      <c r="Q14" s="61"/>
      <c r="R14" s="61" t="s">
        <v>13</v>
      </c>
      <c r="S14" s="61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 t="s">
        <v>14</v>
      </c>
      <c r="AQ14" s="26"/>
      <c r="AR14" s="26" t="s">
        <v>13</v>
      </c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 t="s">
        <v>13</v>
      </c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59" t="s">
        <v>26</v>
      </c>
      <c r="CB14" s="26"/>
      <c r="CC14" s="26"/>
      <c r="CD14" s="44" t="s">
        <v>14</v>
      </c>
      <c r="CE14" s="26"/>
      <c r="CF14" s="44" t="s">
        <v>13</v>
      </c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49">
        <f t="shared" si="23"/>
        <v>4</v>
      </c>
      <c r="CX14" s="50">
        <f t="shared" si="24"/>
        <v>3</v>
      </c>
      <c r="CY14" s="49">
        <f t="shared" si="25"/>
        <v>0</v>
      </c>
      <c r="CZ14" s="49">
        <f t="shared" si="26"/>
        <v>0</v>
      </c>
      <c r="DA14" s="49">
        <f t="shared" si="27"/>
        <v>0</v>
      </c>
      <c r="DB14" s="49">
        <f t="shared" si="28"/>
        <v>0</v>
      </c>
      <c r="DC14" s="49">
        <f t="shared" si="29"/>
        <v>0</v>
      </c>
      <c r="DD14" s="49">
        <f t="shared" si="30"/>
        <v>0</v>
      </c>
      <c r="DE14" s="49">
        <f t="shared" si="31"/>
        <v>0</v>
      </c>
      <c r="DF14" s="49">
        <f t="shared" si="32"/>
        <v>0</v>
      </c>
      <c r="DG14" s="49">
        <f t="shared" si="33"/>
        <v>0</v>
      </c>
      <c r="DH14" s="49">
        <f t="shared" si="34"/>
        <v>0</v>
      </c>
      <c r="DI14" s="49">
        <f t="shared" si="35"/>
        <v>0</v>
      </c>
      <c r="DJ14" s="49">
        <f t="shared" si="36"/>
        <v>1</v>
      </c>
      <c r="DK14" s="49">
        <f t="shared" si="37"/>
        <v>0</v>
      </c>
      <c r="DL14" s="49">
        <f t="shared" si="38"/>
        <v>0</v>
      </c>
      <c r="DM14" s="49">
        <f t="shared" si="39"/>
        <v>0</v>
      </c>
      <c r="DN14" s="49">
        <f t="shared" si="40"/>
        <v>0</v>
      </c>
      <c r="DO14" s="49">
        <f t="shared" si="41"/>
        <v>0</v>
      </c>
      <c r="DP14" s="49">
        <f t="shared" si="42"/>
        <v>0</v>
      </c>
      <c r="DQ14" s="49">
        <f t="shared" si="43"/>
        <v>0</v>
      </c>
      <c r="DR14" s="49">
        <f t="shared" si="44"/>
        <v>0</v>
      </c>
      <c r="DS14" s="49">
        <f t="shared" si="45"/>
        <v>0</v>
      </c>
      <c r="DT14" s="51">
        <f>CW14*100/('кол-во часов'!B11*18)</f>
        <v>4.4444444444444446</v>
      </c>
      <c r="DU14" s="51">
        <f>CX14*100/('кол-во часов'!C11*18)</f>
        <v>4.166666666666667</v>
      </c>
      <c r="DV14" s="51" t="e">
        <f>CY14*100/('кол-во часов'!D11*17)</f>
        <v>#DIV/0!</v>
      </c>
      <c r="DW14" s="51" t="e">
        <f>CZ14*100/('кол-во часов'!E11*18)</f>
        <v>#DIV/0!</v>
      </c>
      <c r="DX14" s="51" t="e">
        <f>DA14*100/('кол-во часов'!F11*18)</f>
        <v>#DIV/0!</v>
      </c>
      <c r="DY14" s="51" t="e">
        <f>DB14*100/('кол-во часов'!G11*18)</f>
        <v>#DIV/0!</v>
      </c>
      <c r="DZ14" s="51" t="e">
        <f>DC14*100/('кол-во часов'!H11*18)</f>
        <v>#DIV/0!</v>
      </c>
      <c r="EA14" s="51" t="e">
        <f>DD14*100/('кол-во часов'!I11*18)</f>
        <v>#DIV/0!</v>
      </c>
      <c r="EB14" s="51" t="e">
        <f>DE14*100/('кол-во часов'!J11*18)</f>
        <v>#DIV/0!</v>
      </c>
      <c r="EC14" s="51">
        <f>DF14*100/('кол-во часов'!K11*18)</f>
        <v>0</v>
      </c>
      <c r="ED14" s="51" t="e">
        <f>DG14*100/('кол-во часов'!L11*18)</f>
        <v>#DIV/0!</v>
      </c>
      <c r="EE14" s="51" t="e">
        <f>DH14*100/('кол-во часов'!M11*18)</f>
        <v>#DIV/0!</v>
      </c>
      <c r="EF14" s="51" t="e">
        <f>DI14*100/('кол-во часов'!N11*18)</f>
        <v>#DIV/0!</v>
      </c>
      <c r="EG14" s="51" t="e">
        <f>DJ14*100/('кол-во часов'!O11*18)</f>
        <v>#DIV/0!</v>
      </c>
      <c r="EH14" s="51" t="e">
        <f>DK14*100/('кол-во часов'!P11*18)</f>
        <v>#DIV/0!</v>
      </c>
      <c r="EI14" s="51" t="e">
        <f>DL14*100/('кол-во часов'!Q11*18)</f>
        <v>#DIV/0!</v>
      </c>
      <c r="EJ14" s="51">
        <f>DM14*100/('кол-во часов'!R11*18)</f>
        <v>0</v>
      </c>
      <c r="EK14" s="51">
        <f>DN14*100/('кол-во часов'!S11*18)</f>
        <v>0</v>
      </c>
      <c r="EL14" s="51" t="e">
        <f>DO14*100/('кол-во часов'!T11*18)</f>
        <v>#DIV/0!</v>
      </c>
      <c r="EM14" s="51">
        <f>DP14*100/('кол-во часов'!U11*18)</f>
        <v>0</v>
      </c>
      <c r="EN14" s="51" t="e">
        <f>DQ14*100/('кол-во часов'!V11*18)</f>
        <v>#DIV/0!</v>
      </c>
      <c r="EO14" s="51">
        <f>DR14*100/('кол-во часов'!W11*18)</f>
        <v>0</v>
      </c>
      <c r="EP14" s="51">
        <f>DS14*100/('кол-во часов'!X11*18)</f>
        <v>0</v>
      </c>
    </row>
    <row r="15" spans="1:146" ht="18" customHeight="1" x14ac:dyDescent="0.2">
      <c r="A15" s="27" t="s">
        <v>47</v>
      </c>
      <c r="B15" s="21" t="s">
        <v>29</v>
      </c>
      <c r="D15" s="29" t="s">
        <v>48</v>
      </c>
      <c r="E15" s="26"/>
      <c r="F15" s="26"/>
      <c r="G15" s="26"/>
      <c r="H15" s="26"/>
      <c r="I15" s="26"/>
      <c r="J15" s="26"/>
      <c r="K15" s="26"/>
      <c r="L15" s="26"/>
      <c r="M15" s="26"/>
      <c r="N15" s="61" t="s">
        <v>14</v>
      </c>
      <c r="O15" s="61"/>
      <c r="P15" s="61"/>
      <c r="Q15" s="61"/>
      <c r="R15" s="61" t="s">
        <v>13</v>
      </c>
      <c r="S15" s="6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 t="s">
        <v>14</v>
      </c>
      <c r="AQ15" s="26"/>
      <c r="AR15" s="26" t="s">
        <v>13</v>
      </c>
      <c r="AS15" s="26"/>
      <c r="AT15" s="26"/>
      <c r="AU15" s="59" t="s">
        <v>26</v>
      </c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 t="s">
        <v>13</v>
      </c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44" t="s">
        <v>14</v>
      </c>
      <c r="CE15" s="26"/>
      <c r="CF15" s="44" t="s">
        <v>13</v>
      </c>
      <c r="CG15" s="26"/>
      <c r="CH15" s="26"/>
      <c r="CI15" s="26"/>
      <c r="CJ15" s="26"/>
      <c r="CK15" s="26"/>
      <c r="CL15" s="26"/>
      <c r="CM15" s="26"/>
      <c r="CN15" s="26"/>
      <c r="CO15" s="26"/>
      <c r="CP15" s="59" t="s">
        <v>26</v>
      </c>
      <c r="CQ15" s="26"/>
      <c r="CR15" s="26"/>
      <c r="CS15" s="26"/>
      <c r="CT15" s="26"/>
      <c r="CU15" s="26"/>
      <c r="CV15" s="26"/>
      <c r="CW15" s="49">
        <f t="shared" si="0"/>
        <v>4</v>
      </c>
      <c r="CX15" s="50">
        <f t="shared" si="1"/>
        <v>3</v>
      </c>
      <c r="CY15" s="49">
        <f t="shared" si="2"/>
        <v>0</v>
      </c>
      <c r="CZ15" s="49">
        <f t="shared" si="3"/>
        <v>0</v>
      </c>
      <c r="DA15" s="49">
        <f t="shared" si="4"/>
        <v>0</v>
      </c>
      <c r="DB15" s="49">
        <f t="shared" si="5"/>
        <v>0</v>
      </c>
      <c r="DC15" s="49">
        <f t="shared" si="6"/>
        <v>0</v>
      </c>
      <c r="DD15" s="49">
        <f t="shared" si="7"/>
        <v>0</v>
      </c>
      <c r="DE15" s="49">
        <f t="shared" si="8"/>
        <v>0</v>
      </c>
      <c r="DF15" s="49">
        <f t="shared" si="9"/>
        <v>0</v>
      </c>
      <c r="DG15" s="49">
        <f t="shared" si="10"/>
        <v>0</v>
      </c>
      <c r="DH15" s="49">
        <f t="shared" si="11"/>
        <v>0</v>
      </c>
      <c r="DI15" s="49">
        <f t="shared" si="12"/>
        <v>0</v>
      </c>
      <c r="DJ15" s="49">
        <f t="shared" si="13"/>
        <v>2</v>
      </c>
      <c r="DK15" s="49">
        <f t="shared" si="14"/>
        <v>0</v>
      </c>
      <c r="DL15" s="49">
        <f t="shared" si="15"/>
        <v>0</v>
      </c>
      <c r="DM15" s="49">
        <f t="shared" si="16"/>
        <v>0</v>
      </c>
      <c r="DN15" s="49">
        <f t="shared" si="17"/>
        <v>0</v>
      </c>
      <c r="DO15" s="49">
        <f t="shared" si="18"/>
        <v>0</v>
      </c>
      <c r="DP15" s="49">
        <f t="shared" si="19"/>
        <v>0</v>
      </c>
      <c r="DQ15" s="49">
        <f t="shared" si="20"/>
        <v>0</v>
      </c>
      <c r="DR15" s="49">
        <f t="shared" si="21"/>
        <v>0</v>
      </c>
      <c r="DS15" s="49">
        <f t="shared" si="22"/>
        <v>0</v>
      </c>
      <c r="DT15" s="51">
        <f>CW15*100/('кол-во часов'!B9*18)</f>
        <v>4.4444444444444446</v>
      </c>
      <c r="DU15" s="51">
        <f>CX15*100/('кол-во часов'!C9*18)</f>
        <v>4.166666666666667</v>
      </c>
      <c r="DV15" s="51" t="e">
        <f>CY15*100/('кол-во часов'!D9*17)</f>
        <v>#DIV/0!</v>
      </c>
      <c r="DW15" s="51" t="e">
        <f>CZ15*100/('кол-во часов'!E9*18)</f>
        <v>#DIV/0!</v>
      </c>
      <c r="DX15" s="51" t="e">
        <f>DA15*100/('кол-во часов'!F9*18)</f>
        <v>#DIV/0!</v>
      </c>
      <c r="DY15" s="51" t="e">
        <f>DB15*100/('кол-во часов'!G9*18)</f>
        <v>#DIV/0!</v>
      </c>
      <c r="DZ15" s="51" t="e">
        <f>DC15*100/('кол-во часов'!H9*18)</f>
        <v>#DIV/0!</v>
      </c>
      <c r="EA15" s="51" t="e">
        <f>DD15*100/('кол-во часов'!I9*18)</f>
        <v>#DIV/0!</v>
      </c>
      <c r="EB15" s="51" t="e">
        <f>DE15*100/('кол-во часов'!J9*18)</f>
        <v>#DIV/0!</v>
      </c>
      <c r="EC15" s="51">
        <f>DF15*100/('кол-во часов'!K9*18)</f>
        <v>0</v>
      </c>
      <c r="ED15" s="51" t="e">
        <f>DG15*100/('кол-во часов'!L9*18)</f>
        <v>#DIV/0!</v>
      </c>
      <c r="EE15" s="51" t="e">
        <f>DH15*100/('кол-во часов'!M9*18)</f>
        <v>#DIV/0!</v>
      </c>
      <c r="EF15" s="51" t="e">
        <f>DI15*100/('кол-во часов'!N9*18)</f>
        <v>#DIV/0!</v>
      </c>
      <c r="EG15" s="51" t="e">
        <f>DJ15*100/('кол-во часов'!O9*18)</f>
        <v>#DIV/0!</v>
      </c>
      <c r="EH15" s="51" t="e">
        <f>DK15*100/('кол-во часов'!P9*18)</f>
        <v>#DIV/0!</v>
      </c>
      <c r="EI15" s="51" t="e">
        <f>DL15*100/('кол-во часов'!Q9*18)</f>
        <v>#DIV/0!</v>
      </c>
      <c r="EJ15" s="51">
        <f>DM15*100/('кол-во часов'!R9*18)</f>
        <v>0</v>
      </c>
      <c r="EK15" s="51">
        <f>DN15*100/('кол-во часов'!S9*18)</f>
        <v>0</v>
      </c>
      <c r="EL15" s="51" t="e">
        <f>DO15*100/('кол-во часов'!T9*18)</f>
        <v>#DIV/0!</v>
      </c>
      <c r="EM15" s="51">
        <f>DP15*100/('кол-во часов'!U9*18)</f>
        <v>0</v>
      </c>
      <c r="EN15" s="51" t="e">
        <f>DQ15*100/('кол-во часов'!V9*18)</f>
        <v>#DIV/0!</v>
      </c>
      <c r="EO15" s="51">
        <f>DR15*100/('кол-во часов'!W9*18)</f>
        <v>0</v>
      </c>
      <c r="EP15" s="51">
        <f>DS15*100/('кол-во часов'!X9*18)</f>
        <v>0</v>
      </c>
    </row>
    <row r="16" spans="1:146" ht="18" customHeight="1" x14ac:dyDescent="0.25">
      <c r="A16" s="27" t="s">
        <v>30</v>
      </c>
      <c r="B16" s="21" t="s">
        <v>30</v>
      </c>
      <c r="C16" s="33" t="s">
        <v>49</v>
      </c>
      <c r="D16" s="29" t="s">
        <v>50</v>
      </c>
      <c r="E16" s="26"/>
      <c r="F16" s="26"/>
      <c r="G16" s="26"/>
      <c r="H16" s="26"/>
      <c r="I16" s="26"/>
      <c r="J16" s="26"/>
      <c r="K16" s="26"/>
      <c r="L16" s="26"/>
      <c r="M16" s="26"/>
      <c r="N16" s="61" t="s">
        <v>14</v>
      </c>
      <c r="O16" s="61"/>
      <c r="P16" s="61"/>
      <c r="Q16" s="61"/>
      <c r="R16" s="61" t="s">
        <v>13</v>
      </c>
      <c r="S16" s="61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 t="s">
        <v>14</v>
      </c>
      <c r="AQ16" s="26"/>
      <c r="AR16" s="26" t="s">
        <v>13</v>
      </c>
      <c r="AS16" s="26"/>
      <c r="AT16" s="26"/>
      <c r="AU16" s="59" t="s">
        <v>26</v>
      </c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 t="s">
        <v>13</v>
      </c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44" t="s">
        <v>14</v>
      </c>
      <c r="CE16" s="26"/>
      <c r="CF16" s="44" t="s">
        <v>13</v>
      </c>
      <c r="CG16" s="26"/>
      <c r="CH16" s="26"/>
      <c r="CI16" s="26"/>
      <c r="CJ16" s="26"/>
      <c r="CK16" s="26"/>
      <c r="CL16" s="26"/>
      <c r="CM16" s="26"/>
      <c r="CN16" s="26"/>
      <c r="CO16" s="26"/>
      <c r="CP16" s="59" t="s">
        <v>26</v>
      </c>
      <c r="CQ16" s="26"/>
      <c r="CR16" s="26"/>
      <c r="CS16" s="26"/>
      <c r="CT16" s="26"/>
      <c r="CU16" s="26"/>
      <c r="CV16" s="26"/>
      <c r="CW16" s="49">
        <f t="shared" si="0"/>
        <v>4</v>
      </c>
      <c r="CX16" s="50">
        <f t="shared" si="1"/>
        <v>3</v>
      </c>
      <c r="CY16" s="49">
        <f t="shared" si="2"/>
        <v>0</v>
      </c>
      <c r="CZ16" s="49">
        <f t="shared" si="3"/>
        <v>0</v>
      </c>
      <c r="DA16" s="49">
        <f t="shared" si="4"/>
        <v>0</v>
      </c>
      <c r="DB16" s="49">
        <f t="shared" si="5"/>
        <v>0</v>
      </c>
      <c r="DC16" s="49">
        <f t="shared" si="6"/>
        <v>0</v>
      </c>
      <c r="DD16" s="49">
        <f t="shared" si="7"/>
        <v>0</v>
      </c>
      <c r="DE16" s="49">
        <f t="shared" si="8"/>
        <v>0</v>
      </c>
      <c r="DF16" s="49">
        <f t="shared" si="9"/>
        <v>0</v>
      </c>
      <c r="DG16" s="49">
        <f t="shared" si="10"/>
        <v>0</v>
      </c>
      <c r="DH16" s="49">
        <f t="shared" si="11"/>
        <v>0</v>
      </c>
      <c r="DI16" s="49">
        <f t="shared" si="12"/>
        <v>0</v>
      </c>
      <c r="DJ16" s="49">
        <f t="shared" si="13"/>
        <v>2</v>
      </c>
      <c r="DK16" s="49">
        <f t="shared" si="14"/>
        <v>0</v>
      </c>
      <c r="DL16" s="49">
        <f t="shared" si="15"/>
        <v>0</v>
      </c>
      <c r="DM16" s="49">
        <f t="shared" si="16"/>
        <v>0</v>
      </c>
      <c r="DN16" s="49">
        <f t="shared" si="17"/>
        <v>0</v>
      </c>
      <c r="DO16" s="49">
        <f t="shared" si="18"/>
        <v>0</v>
      </c>
      <c r="DP16" s="49">
        <f t="shared" si="19"/>
        <v>0</v>
      </c>
      <c r="DQ16" s="49">
        <f t="shared" si="20"/>
        <v>0</v>
      </c>
      <c r="DR16" s="49">
        <f t="shared" si="21"/>
        <v>0</v>
      </c>
      <c r="DS16" s="49">
        <f t="shared" si="22"/>
        <v>0</v>
      </c>
      <c r="DT16" s="51">
        <f>CW16*100/('кол-во часов'!B10*18)</f>
        <v>4.4444444444444446</v>
      </c>
      <c r="DU16" s="51">
        <f>CX16*100/('кол-во часов'!C10*18)</f>
        <v>4.166666666666667</v>
      </c>
      <c r="DV16" s="51" t="e">
        <f>CY16*100/('кол-во часов'!D10*17)</f>
        <v>#DIV/0!</v>
      </c>
      <c r="DW16" s="51" t="e">
        <f>CZ16*100/('кол-во часов'!E10*18)</f>
        <v>#DIV/0!</v>
      </c>
      <c r="DX16" s="51" t="e">
        <f>DA16*100/('кол-во часов'!F10*18)</f>
        <v>#DIV/0!</v>
      </c>
      <c r="DY16" s="51" t="e">
        <f>DB16*100/('кол-во часов'!G10*18)</f>
        <v>#DIV/0!</v>
      </c>
      <c r="DZ16" s="51" t="e">
        <f>DC16*100/('кол-во часов'!H10*18)</f>
        <v>#DIV/0!</v>
      </c>
      <c r="EA16" s="51" t="e">
        <f>DD16*100/('кол-во часов'!I10*18)</f>
        <v>#DIV/0!</v>
      </c>
      <c r="EB16" s="51" t="e">
        <f>DE16*100/('кол-во часов'!J10*18)</f>
        <v>#DIV/0!</v>
      </c>
      <c r="EC16" s="51">
        <f>DF16*100/('кол-во часов'!K10*18)</f>
        <v>0</v>
      </c>
      <c r="ED16" s="51" t="e">
        <f>DG16*100/('кол-во часов'!L10*18)</f>
        <v>#DIV/0!</v>
      </c>
      <c r="EE16" s="51" t="e">
        <f>DH16*100/('кол-во часов'!M10*18)</f>
        <v>#DIV/0!</v>
      </c>
      <c r="EF16" s="51" t="e">
        <f>DI16*100/('кол-во часов'!N10*18)</f>
        <v>#DIV/0!</v>
      </c>
      <c r="EG16" s="51" t="e">
        <f>DJ16*100/('кол-во часов'!O10*18)</f>
        <v>#DIV/0!</v>
      </c>
      <c r="EH16" s="51" t="e">
        <f>DK16*100/('кол-во часов'!P10*18)</f>
        <v>#DIV/0!</v>
      </c>
      <c r="EI16" s="51" t="e">
        <f>DL16*100/('кол-во часов'!Q10*18)</f>
        <v>#DIV/0!</v>
      </c>
      <c r="EJ16" s="51">
        <f>DM16*100/('кол-во часов'!R10*18)</f>
        <v>0</v>
      </c>
      <c r="EK16" s="51">
        <f>DN16*100/('кол-во часов'!S10*18)</f>
        <v>0</v>
      </c>
      <c r="EL16" s="51" t="e">
        <f>DO16*100/('кол-во часов'!T10*18)</f>
        <v>#DIV/0!</v>
      </c>
      <c r="EM16" s="51">
        <f>DP16*100/('кол-во часов'!U10*18)</f>
        <v>0</v>
      </c>
      <c r="EN16" s="51" t="e">
        <f>DQ16*100/('кол-во часов'!V10*18)</f>
        <v>#DIV/0!</v>
      </c>
      <c r="EO16" s="51">
        <f>DR16*100/('кол-во часов'!W10*18)</f>
        <v>0</v>
      </c>
      <c r="EP16" s="51">
        <f>DS16*100/('кол-во часов'!X10*18)</f>
        <v>0</v>
      </c>
    </row>
    <row r="17" spans="1:146" ht="18" customHeight="1" x14ac:dyDescent="0.25">
      <c r="A17" s="27" t="s">
        <v>51</v>
      </c>
      <c r="B17" s="21" t="s">
        <v>20</v>
      </c>
      <c r="C17" s="33"/>
      <c r="D17" s="29" t="s">
        <v>52</v>
      </c>
      <c r="E17" s="26"/>
      <c r="F17" s="26"/>
      <c r="G17" s="26"/>
      <c r="H17" s="26"/>
      <c r="I17" s="26"/>
      <c r="J17" s="26"/>
      <c r="K17" s="26"/>
      <c r="L17" s="26"/>
      <c r="M17" s="26"/>
      <c r="N17" s="61" t="s">
        <v>14</v>
      </c>
      <c r="O17" s="61"/>
      <c r="P17" s="61"/>
      <c r="Q17" s="61"/>
      <c r="R17" s="61" t="s">
        <v>13</v>
      </c>
      <c r="S17" s="61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 t="s">
        <v>14</v>
      </c>
      <c r="AQ17" s="26"/>
      <c r="AR17" s="26" t="s">
        <v>13</v>
      </c>
      <c r="AS17" s="26"/>
      <c r="AT17" s="26"/>
      <c r="AU17" s="59" t="s">
        <v>26</v>
      </c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 t="s">
        <v>13</v>
      </c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44" t="s">
        <v>14</v>
      </c>
      <c r="CE17" s="26"/>
      <c r="CF17" s="44" t="s">
        <v>13</v>
      </c>
      <c r="CG17" s="26"/>
      <c r="CH17" s="26"/>
      <c r="CI17" s="26"/>
      <c r="CJ17" s="26"/>
      <c r="CK17" s="26"/>
      <c r="CL17" s="26"/>
      <c r="CM17" s="26"/>
      <c r="CN17" s="26"/>
      <c r="CO17" s="26"/>
      <c r="CP17" s="59" t="s">
        <v>26</v>
      </c>
      <c r="CQ17" s="26"/>
      <c r="CR17" s="26"/>
      <c r="CS17" s="26"/>
      <c r="CT17" s="26"/>
      <c r="CU17" s="26"/>
      <c r="CV17" s="26"/>
      <c r="CW17" s="49">
        <f t="shared" si="0"/>
        <v>4</v>
      </c>
      <c r="CX17" s="50">
        <f t="shared" si="1"/>
        <v>3</v>
      </c>
      <c r="CY17" s="49">
        <f t="shared" si="2"/>
        <v>0</v>
      </c>
      <c r="CZ17" s="49">
        <f t="shared" si="3"/>
        <v>0</v>
      </c>
      <c r="DA17" s="49">
        <f t="shared" si="4"/>
        <v>0</v>
      </c>
      <c r="DB17" s="49">
        <f t="shared" si="5"/>
        <v>0</v>
      </c>
      <c r="DC17" s="49">
        <f t="shared" si="6"/>
        <v>0</v>
      </c>
      <c r="DD17" s="49">
        <f t="shared" si="7"/>
        <v>0</v>
      </c>
      <c r="DE17" s="49">
        <f t="shared" si="8"/>
        <v>0</v>
      </c>
      <c r="DF17" s="49">
        <f t="shared" si="9"/>
        <v>0</v>
      </c>
      <c r="DG17" s="49">
        <f t="shared" si="10"/>
        <v>0</v>
      </c>
      <c r="DH17" s="49">
        <f t="shared" si="11"/>
        <v>0</v>
      </c>
      <c r="DI17" s="49">
        <f t="shared" si="12"/>
        <v>0</v>
      </c>
      <c r="DJ17" s="49">
        <f t="shared" si="13"/>
        <v>2</v>
      </c>
      <c r="DK17" s="49">
        <f t="shared" si="14"/>
        <v>0</v>
      </c>
      <c r="DL17" s="49">
        <f t="shared" si="15"/>
        <v>0</v>
      </c>
      <c r="DM17" s="49">
        <f t="shared" si="16"/>
        <v>0</v>
      </c>
      <c r="DN17" s="49">
        <f t="shared" si="17"/>
        <v>0</v>
      </c>
      <c r="DO17" s="49">
        <f t="shared" si="18"/>
        <v>0</v>
      </c>
      <c r="DP17" s="49">
        <f t="shared" si="19"/>
        <v>0</v>
      </c>
      <c r="DQ17" s="49">
        <f t="shared" si="20"/>
        <v>0</v>
      </c>
      <c r="DR17" s="49">
        <f t="shared" si="21"/>
        <v>0</v>
      </c>
      <c r="DS17" s="49">
        <f t="shared" si="22"/>
        <v>0</v>
      </c>
      <c r="DT17" s="51">
        <f>CW17*100/('кол-во часов'!B11*18)</f>
        <v>4.4444444444444446</v>
      </c>
      <c r="DU17" s="51">
        <f>CX17*100/('кол-во часов'!C11*18)</f>
        <v>4.166666666666667</v>
      </c>
      <c r="DV17" s="51" t="e">
        <f>CY17*100/('кол-во часов'!D11*17)</f>
        <v>#DIV/0!</v>
      </c>
      <c r="DW17" s="51" t="e">
        <f>CZ17*100/('кол-во часов'!E11*18)</f>
        <v>#DIV/0!</v>
      </c>
      <c r="DX17" s="51" t="e">
        <f>DA17*100/('кол-во часов'!F11*18)</f>
        <v>#DIV/0!</v>
      </c>
      <c r="DY17" s="51" t="e">
        <f>DB17*100/('кол-во часов'!G11*18)</f>
        <v>#DIV/0!</v>
      </c>
      <c r="DZ17" s="51" t="e">
        <f>DC17*100/('кол-во часов'!H11*18)</f>
        <v>#DIV/0!</v>
      </c>
      <c r="EA17" s="51" t="e">
        <f>DD17*100/('кол-во часов'!I11*18)</f>
        <v>#DIV/0!</v>
      </c>
      <c r="EB17" s="51" t="e">
        <f>DE17*100/('кол-во часов'!J11*18)</f>
        <v>#DIV/0!</v>
      </c>
      <c r="EC17" s="51">
        <f>DF17*100/('кол-во часов'!K11*18)</f>
        <v>0</v>
      </c>
      <c r="ED17" s="51" t="e">
        <f>DG17*100/('кол-во часов'!L11*18)</f>
        <v>#DIV/0!</v>
      </c>
      <c r="EE17" s="51" t="e">
        <f>DH17*100/('кол-во часов'!M11*18)</f>
        <v>#DIV/0!</v>
      </c>
      <c r="EF17" s="51" t="e">
        <f>DI17*100/('кол-во часов'!N11*18)</f>
        <v>#DIV/0!</v>
      </c>
      <c r="EG17" s="51" t="e">
        <f>DJ17*100/('кол-во часов'!O11*18)</f>
        <v>#DIV/0!</v>
      </c>
      <c r="EH17" s="51" t="e">
        <f>DK17*100/('кол-во часов'!P11*18)</f>
        <v>#DIV/0!</v>
      </c>
      <c r="EI17" s="51" t="e">
        <f>DL17*100/('кол-во часов'!Q11*18)</f>
        <v>#DIV/0!</v>
      </c>
      <c r="EJ17" s="51">
        <f>DM17*100/('кол-во часов'!R11*18)</f>
        <v>0</v>
      </c>
      <c r="EK17" s="51">
        <f>DN17*100/('кол-во часов'!S11*18)</f>
        <v>0</v>
      </c>
      <c r="EL17" s="51" t="e">
        <f>DO17*100/('кол-во часов'!T11*18)</f>
        <v>#DIV/0!</v>
      </c>
      <c r="EM17" s="51">
        <f>DP17*100/('кол-во часов'!U11*18)</f>
        <v>0</v>
      </c>
      <c r="EN17" s="51" t="e">
        <f>DQ17*100/('кол-во часов'!V11*18)</f>
        <v>#DIV/0!</v>
      </c>
      <c r="EO17" s="51">
        <f>DR17*100/('кол-во часов'!W11*18)</f>
        <v>0</v>
      </c>
      <c r="EP17" s="51">
        <f>DS17*100/('кол-во часов'!X11*18)</f>
        <v>0</v>
      </c>
    </row>
    <row r="18" spans="1:146" ht="18" customHeight="1" x14ac:dyDescent="0.2">
      <c r="A18" s="27" t="s">
        <v>53</v>
      </c>
      <c r="B18" s="21" t="s">
        <v>21</v>
      </c>
      <c r="D18" s="29" t="s">
        <v>54</v>
      </c>
      <c r="E18" s="26"/>
      <c r="F18" s="26"/>
      <c r="G18" s="26"/>
      <c r="H18" s="26"/>
      <c r="I18" s="26"/>
      <c r="J18" s="26"/>
      <c r="K18" s="26"/>
      <c r="L18" s="26"/>
      <c r="M18" s="26"/>
      <c r="N18" s="61" t="s">
        <v>14</v>
      </c>
      <c r="O18" s="61"/>
      <c r="P18" s="61"/>
      <c r="Q18" s="61"/>
      <c r="R18" s="61" t="s">
        <v>13</v>
      </c>
      <c r="S18" s="61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 t="s">
        <v>14</v>
      </c>
      <c r="AQ18" s="26"/>
      <c r="AR18" s="26" t="s">
        <v>13</v>
      </c>
      <c r="AS18" s="26"/>
      <c r="AT18" s="26"/>
      <c r="AU18" s="59" t="s">
        <v>26</v>
      </c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 t="s">
        <v>13</v>
      </c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44" t="s">
        <v>14</v>
      </c>
      <c r="CE18" s="26"/>
      <c r="CF18" s="44" t="s">
        <v>13</v>
      </c>
      <c r="CG18" s="26"/>
      <c r="CH18" s="26"/>
      <c r="CI18" s="26"/>
      <c r="CJ18" s="26"/>
      <c r="CK18" s="26"/>
      <c r="CL18" s="26"/>
      <c r="CM18" s="26"/>
      <c r="CN18" s="26"/>
      <c r="CO18" s="26"/>
      <c r="CP18" s="59" t="s">
        <v>26</v>
      </c>
      <c r="CQ18" s="26"/>
      <c r="CR18" s="26"/>
      <c r="CS18" s="26"/>
      <c r="CT18" s="26"/>
      <c r="CU18" s="26"/>
      <c r="CV18" s="26"/>
      <c r="CW18" s="49">
        <f t="shared" si="0"/>
        <v>4</v>
      </c>
      <c r="CX18" s="50">
        <f t="shared" si="1"/>
        <v>3</v>
      </c>
      <c r="CY18" s="49">
        <f t="shared" si="2"/>
        <v>0</v>
      </c>
      <c r="CZ18" s="49">
        <f t="shared" si="3"/>
        <v>0</v>
      </c>
      <c r="DA18" s="49">
        <f t="shared" si="4"/>
        <v>0</v>
      </c>
      <c r="DB18" s="49">
        <f t="shared" si="5"/>
        <v>0</v>
      </c>
      <c r="DC18" s="49">
        <f t="shared" si="6"/>
        <v>0</v>
      </c>
      <c r="DD18" s="49">
        <f t="shared" si="7"/>
        <v>0</v>
      </c>
      <c r="DE18" s="49">
        <f t="shared" si="8"/>
        <v>0</v>
      </c>
      <c r="DF18" s="49">
        <f t="shared" si="9"/>
        <v>0</v>
      </c>
      <c r="DG18" s="49">
        <f t="shared" si="10"/>
        <v>0</v>
      </c>
      <c r="DH18" s="49">
        <f t="shared" si="11"/>
        <v>0</v>
      </c>
      <c r="DI18" s="49">
        <f t="shared" si="12"/>
        <v>0</v>
      </c>
      <c r="DJ18" s="49">
        <f t="shared" si="13"/>
        <v>2</v>
      </c>
      <c r="DK18" s="49">
        <f t="shared" si="14"/>
        <v>0</v>
      </c>
      <c r="DL18" s="49">
        <f t="shared" si="15"/>
        <v>0</v>
      </c>
      <c r="DM18" s="49">
        <f t="shared" si="16"/>
        <v>0</v>
      </c>
      <c r="DN18" s="49">
        <f t="shared" si="17"/>
        <v>0</v>
      </c>
      <c r="DO18" s="49">
        <f t="shared" si="18"/>
        <v>0</v>
      </c>
      <c r="DP18" s="49">
        <f t="shared" si="19"/>
        <v>0</v>
      </c>
      <c r="DQ18" s="49">
        <f t="shared" si="20"/>
        <v>0</v>
      </c>
      <c r="DR18" s="49">
        <f t="shared" si="21"/>
        <v>0</v>
      </c>
      <c r="DS18" s="49">
        <f t="shared" si="22"/>
        <v>0</v>
      </c>
      <c r="DT18" s="51">
        <f>CW18*100/('кол-во часов'!B12*18)</f>
        <v>4.4444444444444446</v>
      </c>
      <c r="DU18" s="51">
        <f>CX18*100/('кол-во часов'!C12*18)</f>
        <v>4.166666666666667</v>
      </c>
      <c r="DV18" s="51" t="e">
        <f>CY18*100/('кол-во часов'!D12*17)</f>
        <v>#DIV/0!</v>
      </c>
      <c r="DW18" s="51" t="e">
        <f>CZ18*100/('кол-во часов'!E12*18)</f>
        <v>#DIV/0!</v>
      </c>
      <c r="DX18" s="51" t="e">
        <f>DA18*100/('кол-во часов'!F12*18)</f>
        <v>#DIV/0!</v>
      </c>
      <c r="DY18" s="51" t="e">
        <f>DB18*100/('кол-во часов'!G12*18)</f>
        <v>#DIV/0!</v>
      </c>
      <c r="DZ18" s="51" t="e">
        <f>DC18*100/('кол-во часов'!H12*18)</f>
        <v>#DIV/0!</v>
      </c>
      <c r="EA18" s="51" t="e">
        <f>DD18*100/('кол-во часов'!I12*18)</f>
        <v>#DIV/0!</v>
      </c>
      <c r="EB18" s="51" t="e">
        <f>DE18*100/('кол-во часов'!J12*18)</f>
        <v>#DIV/0!</v>
      </c>
      <c r="EC18" s="51">
        <f>DF18*100/('кол-во часов'!K12*18)</f>
        <v>0</v>
      </c>
      <c r="ED18" s="51" t="e">
        <f>DG18*100/('кол-во часов'!L12*18)</f>
        <v>#DIV/0!</v>
      </c>
      <c r="EE18" s="51" t="e">
        <f>DH18*100/('кол-во часов'!M12*18)</f>
        <v>#DIV/0!</v>
      </c>
      <c r="EF18" s="51" t="e">
        <f>DI18*100/('кол-во часов'!N12*18)</f>
        <v>#DIV/0!</v>
      </c>
      <c r="EG18" s="51" t="e">
        <f>DJ18*100/('кол-во часов'!O12*18)</f>
        <v>#DIV/0!</v>
      </c>
      <c r="EH18" s="51" t="e">
        <f>DK18*100/('кол-во часов'!P12*18)</f>
        <v>#DIV/0!</v>
      </c>
      <c r="EI18" s="51" t="e">
        <f>DL18*100/('кол-во часов'!Q12*18)</f>
        <v>#DIV/0!</v>
      </c>
      <c r="EJ18" s="51">
        <f>DM18*100/('кол-во часов'!R12*18)</f>
        <v>0</v>
      </c>
      <c r="EK18" s="51">
        <f>DN18*100/('кол-во часов'!S12*18)</f>
        <v>0</v>
      </c>
      <c r="EL18" s="51" t="e">
        <f>DO18*100/('кол-во часов'!T12*18)</f>
        <v>#DIV/0!</v>
      </c>
      <c r="EM18" s="51">
        <f>DP18*100/('кол-во часов'!U12*18)</f>
        <v>0</v>
      </c>
      <c r="EN18" s="51" t="e">
        <f>DQ18*100/('кол-во часов'!V12*18)</f>
        <v>#DIV/0!</v>
      </c>
      <c r="EO18" s="51">
        <f>DR18*100/('кол-во часов'!W12*18)</f>
        <v>0</v>
      </c>
      <c r="EP18" s="51">
        <f>DS18*100/('кол-во часов'!X12*18)</f>
        <v>0</v>
      </c>
    </row>
    <row r="19" spans="1:146" ht="18" customHeight="1" x14ac:dyDescent="0.2">
      <c r="A19" s="27"/>
      <c r="B19" s="21"/>
      <c r="D19" s="29" t="s">
        <v>55</v>
      </c>
      <c r="E19" s="26"/>
      <c r="F19" s="26"/>
      <c r="G19" s="26"/>
      <c r="H19" s="26"/>
      <c r="I19" s="26"/>
      <c r="J19" s="26"/>
      <c r="K19" s="26"/>
      <c r="L19" s="26"/>
      <c r="M19" s="26"/>
      <c r="N19" s="61" t="s">
        <v>14</v>
      </c>
      <c r="O19" s="61"/>
      <c r="P19" s="61"/>
      <c r="Q19" s="61"/>
      <c r="R19" s="61" t="s">
        <v>13</v>
      </c>
      <c r="S19" s="61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 t="s">
        <v>14</v>
      </c>
      <c r="AQ19" s="26"/>
      <c r="AR19" s="26" t="s">
        <v>13</v>
      </c>
      <c r="AS19" s="26"/>
      <c r="AT19" s="26"/>
      <c r="AU19" s="59" t="s">
        <v>26</v>
      </c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 t="s">
        <v>13</v>
      </c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44" t="s">
        <v>14</v>
      </c>
      <c r="CE19" s="26"/>
      <c r="CF19" s="44" t="s">
        <v>13</v>
      </c>
      <c r="CG19" s="26"/>
      <c r="CH19" s="26"/>
      <c r="CI19" s="26"/>
      <c r="CJ19" s="26"/>
      <c r="CK19" s="26"/>
      <c r="CL19" s="26"/>
      <c r="CM19" s="26"/>
      <c r="CN19" s="26"/>
      <c r="CO19" s="26"/>
      <c r="CP19" s="59" t="s">
        <v>26</v>
      </c>
      <c r="CQ19" s="26"/>
      <c r="CR19" s="26"/>
      <c r="CS19" s="26"/>
      <c r="CT19" s="26"/>
      <c r="CU19" s="26"/>
      <c r="CV19" s="26"/>
      <c r="CW19" s="49">
        <f t="shared" ref="CW19:CW21" si="46">COUNTIF(E19:CV19,"РУС")</f>
        <v>4</v>
      </c>
      <c r="CX19" s="50">
        <f t="shared" ref="CX19:CX21" si="47">COUNTIF(E19:CV19,"МАТ")</f>
        <v>3</v>
      </c>
      <c r="CY19" s="49">
        <f t="shared" ref="CY19:CY21" si="48">COUNTIF(E19:CV19,"АЛГ")</f>
        <v>0</v>
      </c>
      <c r="CZ19" s="49">
        <f t="shared" ref="CZ19:CZ21" si="49">COUNTIF(E19:CV19,"ГЕМ")</f>
        <v>0</v>
      </c>
      <c r="DA19" s="49">
        <f t="shared" ref="DA19:DA21" si="50">COUNTIF(E19:CV19,"ВИС")</f>
        <v>0</v>
      </c>
      <c r="DB19" s="49">
        <f t="shared" ref="DB19:DB21" si="51">COUNTIF(E19:CV19,"БИО")</f>
        <v>0</v>
      </c>
      <c r="DC19" s="49">
        <f t="shared" ref="DC19:DC21" si="52">COUNTIF(E19:CV19,"ГЕО")</f>
        <v>0</v>
      </c>
      <c r="DD19" s="49">
        <f t="shared" ref="DD19:DD21" si="53">COUNTIF(E19:CV19,"ИНФ")</f>
        <v>0</v>
      </c>
      <c r="DE19" s="49">
        <f t="shared" ref="DE19:DE21" si="54">COUNTIF(E19:CV19,"ИСТ")</f>
        <v>0</v>
      </c>
      <c r="DF19" s="49">
        <f t="shared" ref="DF19:DF21" si="55">COUNTIF(E19:CV19,"ЛИТ")</f>
        <v>0</v>
      </c>
      <c r="DG19" s="49">
        <f t="shared" ref="DG19:DG21" si="56">COUNTIF(E19:CV19,"ОБЩ")</f>
        <v>0</v>
      </c>
      <c r="DH19" s="49">
        <f t="shared" ref="DH19:DH21" si="57">COUNTIF(E19:CV19,"ФИЗ")</f>
        <v>0</v>
      </c>
      <c r="DI19" s="49">
        <f t="shared" ref="DI19:DI21" si="58">COUNTIF(E19:CV19,"ХИМ")</f>
        <v>0</v>
      </c>
      <c r="DJ19" s="49">
        <f t="shared" ref="DJ19:DJ21" si="59">COUNTIF(E19:CV19,"АНГ")</f>
        <v>2</v>
      </c>
      <c r="DK19" s="49">
        <f t="shared" ref="DK19:DK21" si="60">COUNTIF(E19:CV19,"НЕМ")</f>
        <v>0</v>
      </c>
      <c r="DL19" s="49">
        <f t="shared" ref="DL19:DL21" si="61">COUNTIF(E19:CV19,"ФРА")</f>
        <v>0</v>
      </c>
      <c r="DM19" s="49">
        <f t="shared" ref="DM19:DM21" si="62">COUNTIF(E19:CV19,"ОКР")</f>
        <v>0</v>
      </c>
      <c r="DN19" s="49">
        <f t="shared" ref="DN19:DN21" si="63">COUNTIF(E19:CV19,"ИЗО")</f>
        <v>0</v>
      </c>
      <c r="DO19" s="49">
        <f t="shared" ref="DO19:DO21" si="64">COUNTIF(E19:CV19,"КУБ")</f>
        <v>0</v>
      </c>
      <c r="DP19" s="49">
        <f t="shared" ref="DP19:DP21" si="65">COUNTIF(E19:CV19,"МУЗ")</f>
        <v>0</v>
      </c>
      <c r="DQ19" s="49">
        <f t="shared" ref="DQ19:DQ21" si="66">COUNTIF(E19:CV19,"ОБЗ")</f>
        <v>0</v>
      </c>
      <c r="DR19" s="49">
        <f t="shared" ref="DR19:DR21" si="67">COUNTIF(E19:CV19,"ТЕХ")</f>
        <v>0</v>
      </c>
      <c r="DS19" s="49">
        <f t="shared" ref="DS19:DS21" si="68">COUNTIF(E19:CV19,"ФЗР")</f>
        <v>0</v>
      </c>
      <c r="DT19" s="51">
        <f>CW19*100/('кол-во часов'!B13*18)</f>
        <v>4.4444444444444446</v>
      </c>
      <c r="DU19" s="51">
        <f>CX19*100/('кол-во часов'!C13*18)</f>
        <v>4.166666666666667</v>
      </c>
      <c r="DV19" s="51" t="e">
        <f>CY19*100/('кол-во часов'!D13*17)</f>
        <v>#DIV/0!</v>
      </c>
      <c r="DW19" s="51" t="e">
        <f>CZ19*100/('кол-во часов'!E13*18)</f>
        <v>#DIV/0!</v>
      </c>
      <c r="DX19" s="51" t="e">
        <f>DA19*100/('кол-во часов'!F13*18)</f>
        <v>#DIV/0!</v>
      </c>
      <c r="DY19" s="51" t="e">
        <f>DB19*100/('кол-во часов'!G13*18)</f>
        <v>#DIV/0!</v>
      </c>
      <c r="DZ19" s="51" t="e">
        <f>DC19*100/('кол-во часов'!H13*18)</f>
        <v>#DIV/0!</v>
      </c>
      <c r="EA19" s="51" t="e">
        <f>DD19*100/('кол-во часов'!I13*18)</f>
        <v>#DIV/0!</v>
      </c>
      <c r="EB19" s="51" t="e">
        <f>DE19*100/('кол-во часов'!J13*18)</f>
        <v>#DIV/0!</v>
      </c>
      <c r="EC19" s="51">
        <f>DF19*100/('кол-во часов'!K13*18)</f>
        <v>0</v>
      </c>
      <c r="ED19" s="51" t="e">
        <f>DG19*100/('кол-во часов'!L13*18)</f>
        <v>#DIV/0!</v>
      </c>
      <c r="EE19" s="51" t="e">
        <f>DH19*100/('кол-во часов'!M13*18)</f>
        <v>#DIV/0!</v>
      </c>
      <c r="EF19" s="51" t="e">
        <f>DI19*100/('кол-во часов'!N13*18)</f>
        <v>#DIV/0!</v>
      </c>
      <c r="EG19" s="51" t="e">
        <f>DJ19*100/('кол-во часов'!O13*18)</f>
        <v>#DIV/0!</v>
      </c>
      <c r="EH19" s="51" t="e">
        <f>DK19*100/('кол-во часов'!P13*18)</f>
        <v>#DIV/0!</v>
      </c>
      <c r="EI19" s="51" t="e">
        <f>DL19*100/('кол-во часов'!Q13*18)</f>
        <v>#DIV/0!</v>
      </c>
      <c r="EJ19" s="51">
        <f>DM19*100/('кол-во часов'!R13*18)</f>
        <v>0</v>
      </c>
      <c r="EK19" s="51">
        <f>DN19*100/('кол-во часов'!S13*18)</f>
        <v>0</v>
      </c>
      <c r="EL19" s="51" t="e">
        <f>DO19*100/('кол-во часов'!T13*18)</f>
        <v>#DIV/0!</v>
      </c>
      <c r="EM19" s="51">
        <f>DP19*100/('кол-во часов'!U13*18)</f>
        <v>0</v>
      </c>
      <c r="EN19" s="51" t="e">
        <f>DQ19*100/('кол-во часов'!V13*18)</f>
        <v>#DIV/0!</v>
      </c>
      <c r="EO19" s="51">
        <f>DR19*100/('кол-во часов'!W13*18)</f>
        <v>0</v>
      </c>
      <c r="EP19" s="51">
        <f>DS19*100/('кол-во часов'!X13*18)</f>
        <v>0</v>
      </c>
    </row>
    <row r="20" spans="1:146" ht="18" customHeight="1" x14ac:dyDescent="0.2">
      <c r="A20" s="27"/>
      <c r="B20" s="21"/>
      <c r="D20" s="29" t="s">
        <v>56</v>
      </c>
      <c r="E20" s="26"/>
      <c r="F20" s="26"/>
      <c r="G20" s="26"/>
      <c r="H20" s="26"/>
      <c r="I20" s="26"/>
      <c r="J20" s="26"/>
      <c r="K20" s="26"/>
      <c r="L20" s="26"/>
      <c r="M20" s="26"/>
      <c r="N20" s="61" t="s">
        <v>14</v>
      </c>
      <c r="O20" s="61"/>
      <c r="P20" s="61"/>
      <c r="Q20" s="61"/>
      <c r="R20" s="61" t="s">
        <v>13</v>
      </c>
      <c r="S20" s="61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 t="s">
        <v>14</v>
      </c>
      <c r="AQ20" s="26"/>
      <c r="AR20" s="26" t="s">
        <v>13</v>
      </c>
      <c r="AS20" s="26"/>
      <c r="AT20" s="26"/>
      <c r="AU20" s="59" t="s">
        <v>26</v>
      </c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 t="s">
        <v>13</v>
      </c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44" t="s">
        <v>14</v>
      </c>
      <c r="CE20" s="26"/>
      <c r="CF20" s="44" t="s">
        <v>13</v>
      </c>
      <c r="CG20" s="26"/>
      <c r="CH20" s="26"/>
      <c r="CI20" s="26"/>
      <c r="CJ20" s="26"/>
      <c r="CK20" s="26"/>
      <c r="CL20" s="26"/>
      <c r="CM20" s="26"/>
      <c r="CN20" s="26"/>
      <c r="CO20" s="26"/>
      <c r="CP20" s="59" t="s">
        <v>26</v>
      </c>
      <c r="CQ20" s="26"/>
      <c r="CR20" s="26"/>
      <c r="CS20" s="26"/>
      <c r="CT20" s="26"/>
      <c r="CU20" s="26"/>
      <c r="CV20" s="26"/>
      <c r="CW20" s="49">
        <f t="shared" si="46"/>
        <v>4</v>
      </c>
      <c r="CX20" s="50">
        <f t="shared" si="47"/>
        <v>3</v>
      </c>
      <c r="CY20" s="49">
        <f t="shared" si="48"/>
        <v>0</v>
      </c>
      <c r="CZ20" s="49">
        <f t="shared" si="49"/>
        <v>0</v>
      </c>
      <c r="DA20" s="49">
        <f t="shared" si="50"/>
        <v>0</v>
      </c>
      <c r="DB20" s="49">
        <f t="shared" si="51"/>
        <v>0</v>
      </c>
      <c r="DC20" s="49">
        <f t="shared" si="52"/>
        <v>0</v>
      </c>
      <c r="DD20" s="49">
        <f t="shared" si="53"/>
        <v>0</v>
      </c>
      <c r="DE20" s="49">
        <f t="shared" si="54"/>
        <v>0</v>
      </c>
      <c r="DF20" s="49">
        <f t="shared" si="55"/>
        <v>0</v>
      </c>
      <c r="DG20" s="49">
        <f t="shared" si="56"/>
        <v>0</v>
      </c>
      <c r="DH20" s="49">
        <f t="shared" si="57"/>
        <v>0</v>
      </c>
      <c r="DI20" s="49">
        <f t="shared" si="58"/>
        <v>0</v>
      </c>
      <c r="DJ20" s="49">
        <f t="shared" si="59"/>
        <v>2</v>
      </c>
      <c r="DK20" s="49">
        <f t="shared" si="60"/>
        <v>0</v>
      </c>
      <c r="DL20" s="49">
        <f t="shared" si="61"/>
        <v>0</v>
      </c>
      <c r="DM20" s="49">
        <f t="shared" si="62"/>
        <v>0</v>
      </c>
      <c r="DN20" s="49">
        <f t="shared" si="63"/>
        <v>0</v>
      </c>
      <c r="DO20" s="49">
        <f t="shared" si="64"/>
        <v>0</v>
      </c>
      <c r="DP20" s="49">
        <f t="shared" si="65"/>
        <v>0</v>
      </c>
      <c r="DQ20" s="49">
        <f t="shared" si="66"/>
        <v>0</v>
      </c>
      <c r="DR20" s="49">
        <f t="shared" si="67"/>
        <v>0</v>
      </c>
      <c r="DS20" s="49">
        <f t="shared" si="68"/>
        <v>0</v>
      </c>
      <c r="DT20" s="51">
        <f>CW20*100/('кол-во часов'!B14*18)</f>
        <v>4.4444444444444446</v>
      </c>
      <c r="DU20" s="51">
        <f>CX20*100/('кол-во часов'!C14*18)</f>
        <v>4.166666666666667</v>
      </c>
      <c r="DV20" s="51" t="e">
        <f>CY20*100/('кол-во часов'!D14*17)</f>
        <v>#DIV/0!</v>
      </c>
      <c r="DW20" s="51" t="e">
        <f>CZ20*100/('кол-во часов'!E14*18)</f>
        <v>#DIV/0!</v>
      </c>
      <c r="DX20" s="51" t="e">
        <f>DA20*100/('кол-во часов'!F14*18)</f>
        <v>#DIV/0!</v>
      </c>
      <c r="DY20" s="51" t="e">
        <f>DB20*100/('кол-во часов'!G14*18)</f>
        <v>#DIV/0!</v>
      </c>
      <c r="DZ20" s="51" t="e">
        <f>DC20*100/('кол-во часов'!H14*18)</f>
        <v>#DIV/0!</v>
      </c>
      <c r="EA20" s="51" t="e">
        <f>DD20*100/('кол-во часов'!I14*18)</f>
        <v>#DIV/0!</v>
      </c>
      <c r="EB20" s="51" t="e">
        <f>DE20*100/('кол-во часов'!J14*18)</f>
        <v>#DIV/0!</v>
      </c>
      <c r="EC20" s="51">
        <f>DF20*100/('кол-во часов'!K14*18)</f>
        <v>0</v>
      </c>
      <c r="ED20" s="51" t="e">
        <f>DG20*100/('кол-во часов'!L14*18)</f>
        <v>#DIV/0!</v>
      </c>
      <c r="EE20" s="51" t="e">
        <f>DH20*100/('кол-во часов'!M14*18)</f>
        <v>#DIV/0!</v>
      </c>
      <c r="EF20" s="51" t="e">
        <f>DI20*100/('кол-во часов'!N14*18)</f>
        <v>#DIV/0!</v>
      </c>
      <c r="EG20" s="51" t="e">
        <f>DJ20*100/('кол-во часов'!O14*18)</f>
        <v>#DIV/0!</v>
      </c>
      <c r="EH20" s="51" t="e">
        <f>DK20*100/('кол-во часов'!P14*18)</f>
        <v>#DIV/0!</v>
      </c>
      <c r="EI20" s="51" t="e">
        <f>DL20*100/('кол-во часов'!Q14*18)</f>
        <v>#DIV/0!</v>
      </c>
      <c r="EJ20" s="51">
        <f>DM20*100/('кол-во часов'!R14*18)</f>
        <v>0</v>
      </c>
      <c r="EK20" s="51">
        <f>DN20*100/('кол-во часов'!S14*18)</f>
        <v>0</v>
      </c>
      <c r="EL20" s="51" t="e">
        <f>DO20*100/('кол-во часов'!T14*18)</f>
        <v>#DIV/0!</v>
      </c>
      <c r="EM20" s="51">
        <f>DP20*100/('кол-во часов'!U14*18)</f>
        <v>0</v>
      </c>
      <c r="EN20" s="51" t="e">
        <f>DQ20*100/('кол-во часов'!V14*18)</f>
        <v>#DIV/0!</v>
      </c>
      <c r="EO20" s="51">
        <f>DR20*100/('кол-во часов'!W14*18)</f>
        <v>0</v>
      </c>
      <c r="EP20" s="51">
        <f>DS20*100/('кол-во часов'!X14*18)</f>
        <v>0</v>
      </c>
    </row>
    <row r="21" spans="1:146" ht="18" customHeight="1" x14ac:dyDescent="0.2">
      <c r="A21" s="27"/>
      <c r="B21" s="21"/>
      <c r="D21" s="29" t="s">
        <v>57</v>
      </c>
      <c r="E21" s="26"/>
      <c r="F21" s="26"/>
      <c r="G21" s="26"/>
      <c r="H21" s="26"/>
      <c r="I21" s="26"/>
      <c r="J21" s="26"/>
      <c r="K21" s="26"/>
      <c r="L21" s="26"/>
      <c r="M21" s="26"/>
      <c r="N21" s="61" t="s">
        <v>14</v>
      </c>
      <c r="O21" s="61"/>
      <c r="P21" s="61"/>
      <c r="Q21" s="61"/>
      <c r="R21" s="61" t="s">
        <v>13</v>
      </c>
      <c r="S21" s="61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 t="s">
        <v>14</v>
      </c>
      <c r="AQ21" s="26"/>
      <c r="AR21" s="26" t="s">
        <v>13</v>
      </c>
      <c r="AS21" s="26"/>
      <c r="AT21" s="26"/>
      <c r="AU21" s="59" t="s">
        <v>26</v>
      </c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 t="s">
        <v>13</v>
      </c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44" t="s">
        <v>14</v>
      </c>
      <c r="CE21" s="26"/>
      <c r="CF21" s="44" t="s">
        <v>13</v>
      </c>
      <c r="CG21" s="26"/>
      <c r="CH21" s="26"/>
      <c r="CI21" s="26"/>
      <c r="CJ21" s="26"/>
      <c r="CK21" s="26"/>
      <c r="CL21" s="26"/>
      <c r="CM21" s="26"/>
      <c r="CN21" s="26"/>
      <c r="CO21" s="26"/>
      <c r="CP21" s="59" t="s">
        <v>26</v>
      </c>
      <c r="CQ21" s="26"/>
      <c r="CR21" s="26"/>
      <c r="CS21" s="26"/>
      <c r="CT21" s="26"/>
      <c r="CU21" s="26"/>
      <c r="CV21" s="26"/>
      <c r="CW21" s="49">
        <f t="shared" si="46"/>
        <v>4</v>
      </c>
      <c r="CX21" s="50">
        <f t="shared" si="47"/>
        <v>3</v>
      </c>
      <c r="CY21" s="49">
        <f t="shared" si="48"/>
        <v>0</v>
      </c>
      <c r="CZ21" s="49">
        <f t="shared" si="49"/>
        <v>0</v>
      </c>
      <c r="DA21" s="49">
        <f t="shared" si="50"/>
        <v>0</v>
      </c>
      <c r="DB21" s="49">
        <f t="shared" si="51"/>
        <v>0</v>
      </c>
      <c r="DC21" s="49">
        <f t="shared" si="52"/>
        <v>0</v>
      </c>
      <c r="DD21" s="49">
        <f t="shared" si="53"/>
        <v>0</v>
      </c>
      <c r="DE21" s="49">
        <f t="shared" si="54"/>
        <v>0</v>
      </c>
      <c r="DF21" s="49">
        <f t="shared" si="55"/>
        <v>0</v>
      </c>
      <c r="DG21" s="49">
        <f t="shared" si="56"/>
        <v>0</v>
      </c>
      <c r="DH21" s="49">
        <f t="shared" si="57"/>
        <v>0</v>
      </c>
      <c r="DI21" s="49">
        <f t="shared" si="58"/>
        <v>0</v>
      </c>
      <c r="DJ21" s="49">
        <f t="shared" si="59"/>
        <v>2</v>
      </c>
      <c r="DK21" s="49">
        <f t="shared" si="60"/>
        <v>0</v>
      </c>
      <c r="DL21" s="49">
        <f t="shared" si="61"/>
        <v>0</v>
      </c>
      <c r="DM21" s="49">
        <f t="shared" si="62"/>
        <v>0</v>
      </c>
      <c r="DN21" s="49">
        <f t="shared" si="63"/>
        <v>0</v>
      </c>
      <c r="DO21" s="49">
        <f t="shared" si="64"/>
        <v>0</v>
      </c>
      <c r="DP21" s="49">
        <f t="shared" si="65"/>
        <v>0</v>
      </c>
      <c r="DQ21" s="49">
        <f t="shared" si="66"/>
        <v>0</v>
      </c>
      <c r="DR21" s="49">
        <f t="shared" si="67"/>
        <v>0</v>
      </c>
      <c r="DS21" s="49">
        <f t="shared" si="68"/>
        <v>0</v>
      </c>
      <c r="DT21" s="51">
        <f>CW21*100/('кол-во часов'!B15*18)</f>
        <v>4.4444444444444446</v>
      </c>
      <c r="DU21" s="51">
        <f>CX21*100/('кол-во часов'!C15*18)</f>
        <v>4.166666666666667</v>
      </c>
      <c r="DV21" s="51" t="e">
        <f>CY21*100/('кол-во часов'!D15*17)</f>
        <v>#DIV/0!</v>
      </c>
      <c r="DW21" s="51" t="e">
        <f>CZ21*100/('кол-во часов'!E15*18)</f>
        <v>#DIV/0!</v>
      </c>
      <c r="DX21" s="51" t="e">
        <f>DA21*100/('кол-во часов'!F15*18)</f>
        <v>#DIV/0!</v>
      </c>
      <c r="DY21" s="51" t="e">
        <f>DB21*100/('кол-во часов'!G15*18)</f>
        <v>#DIV/0!</v>
      </c>
      <c r="DZ21" s="51" t="e">
        <f>DC21*100/('кол-во часов'!H15*18)</f>
        <v>#DIV/0!</v>
      </c>
      <c r="EA21" s="51" t="e">
        <f>DD21*100/('кол-во часов'!I15*18)</f>
        <v>#DIV/0!</v>
      </c>
      <c r="EB21" s="51" t="e">
        <f>DE21*100/('кол-во часов'!J15*18)</f>
        <v>#DIV/0!</v>
      </c>
      <c r="EC21" s="51">
        <f>DF21*100/('кол-во часов'!K15*18)</f>
        <v>0</v>
      </c>
      <c r="ED21" s="51" t="e">
        <f>DG21*100/('кол-во часов'!L15*18)</f>
        <v>#DIV/0!</v>
      </c>
      <c r="EE21" s="51" t="e">
        <f>DH21*100/('кол-во часов'!M15*18)</f>
        <v>#DIV/0!</v>
      </c>
      <c r="EF21" s="51" t="e">
        <f>DI21*100/('кол-во часов'!N15*18)</f>
        <v>#DIV/0!</v>
      </c>
      <c r="EG21" s="51" t="e">
        <f>DJ21*100/('кол-во часов'!O15*18)</f>
        <v>#DIV/0!</v>
      </c>
      <c r="EH21" s="51" t="e">
        <f>DK21*100/('кол-во часов'!P15*18)</f>
        <v>#DIV/0!</v>
      </c>
      <c r="EI21" s="51" t="e">
        <f>DL21*100/('кол-во часов'!Q15*18)</f>
        <v>#DIV/0!</v>
      </c>
      <c r="EJ21" s="51">
        <f>DM21*100/('кол-во часов'!R15*18)</f>
        <v>0</v>
      </c>
      <c r="EK21" s="51">
        <f>DN21*100/('кол-во часов'!S15*18)</f>
        <v>0</v>
      </c>
      <c r="EL21" s="51" t="e">
        <f>DO21*100/('кол-во часов'!T15*18)</f>
        <v>#DIV/0!</v>
      </c>
      <c r="EM21" s="51">
        <f>DP21*100/('кол-во часов'!U15*18)</f>
        <v>0</v>
      </c>
      <c r="EN21" s="51" t="e">
        <f>DQ21*100/('кол-во часов'!V15*18)</f>
        <v>#DIV/0!</v>
      </c>
      <c r="EO21" s="51">
        <f>DR21*100/('кол-во часов'!W15*18)</f>
        <v>0</v>
      </c>
      <c r="EP21" s="51">
        <f>DS21*100/('кол-во часов'!X15*18)</f>
        <v>0</v>
      </c>
    </row>
    <row r="22" spans="1:146" ht="18" customHeight="1" x14ac:dyDescent="0.2">
      <c r="A22" s="27" t="s">
        <v>58</v>
      </c>
      <c r="B22" s="21" t="s">
        <v>31</v>
      </c>
      <c r="D22" s="29" t="s">
        <v>59</v>
      </c>
      <c r="E22" s="26"/>
      <c r="F22" s="26"/>
      <c r="G22" s="26"/>
      <c r="H22" s="26"/>
      <c r="I22" s="26"/>
      <c r="J22" s="26"/>
      <c r="K22" s="26"/>
      <c r="L22" s="26"/>
      <c r="M22" s="26"/>
      <c r="N22" s="61" t="s">
        <v>14</v>
      </c>
      <c r="O22" s="61"/>
      <c r="P22" s="61"/>
      <c r="Q22" s="61"/>
      <c r="R22" s="61" t="s">
        <v>13</v>
      </c>
      <c r="S22" s="61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 t="s">
        <v>14</v>
      </c>
      <c r="AQ22" s="26"/>
      <c r="AR22" s="26" t="s">
        <v>13</v>
      </c>
      <c r="AS22" s="26"/>
      <c r="AT22" s="26"/>
      <c r="AU22" s="59" t="s">
        <v>26</v>
      </c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 t="s">
        <v>13</v>
      </c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44" t="s">
        <v>14</v>
      </c>
      <c r="CE22" s="26"/>
      <c r="CF22" s="44" t="s">
        <v>13</v>
      </c>
      <c r="CG22" s="26"/>
      <c r="CH22" s="26"/>
      <c r="CI22" s="26"/>
      <c r="CJ22" s="26"/>
      <c r="CK22" s="26"/>
      <c r="CL22" s="44"/>
      <c r="CM22" s="26"/>
      <c r="CN22" s="26"/>
      <c r="CO22" s="26"/>
      <c r="CP22" s="59" t="s">
        <v>26</v>
      </c>
      <c r="CQ22" s="26"/>
      <c r="CR22" s="26"/>
      <c r="CS22" s="26"/>
      <c r="CT22" s="26"/>
      <c r="CU22" s="26"/>
      <c r="CV22" s="26"/>
      <c r="CW22" s="49">
        <f t="shared" si="0"/>
        <v>4</v>
      </c>
      <c r="CX22" s="50">
        <f t="shared" si="1"/>
        <v>3</v>
      </c>
      <c r="CY22" s="49">
        <f t="shared" si="2"/>
        <v>0</v>
      </c>
      <c r="CZ22" s="49">
        <f t="shared" si="3"/>
        <v>0</v>
      </c>
      <c r="DA22" s="49">
        <f t="shared" si="4"/>
        <v>0</v>
      </c>
      <c r="DB22" s="49">
        <f t="shared" si="5"/>
        <v>0</v>
      </c>
      <c r="DC22" s="49">
        <f t="shared" si="6"/>
        <v>0</v>
      </c>
      <c r="DD22" s="49">
        <f t="shared" si="7"/>
        <v>0</v>
      </c>
      <c r="DE22" s="49">
        <f t="shared" si="8"/>
        <v>0</v>
      </c>
      <c r="DF22" s="49">
        <f t="shared" si="9"/>
        <v>0</v>
      </c>
      <c r="DG22" s="49">
        <f t="shared" si="10"/>
        <v>0</v>
      </c>
      <c r="DH22" s="49">
        <f t="shared" si="11"/>
        <v>0</v>
      </c>
      <c r="DI22" s="49">
        <f t="shared" si="12"/>
        <v>0</v>
      </c>
      <c r="DJ22" s="49">
        <f t="shared" si="13"/>
        <v>2</v>
      </c>
      <c r="DK22" s="49">
        <f t="shared" si="14"/>
        <v>0</v>
      </c>
      <c r="DL22" s="49">
        <f t="shared" si="15"/>
        <v>0</v>
      </c>
      <c r="DM22" s="49">
        <f t="shared" si="16"/>
        <v>0</v>
      </c>
      <c r="DN22" s="49">
        <f t="shared" si="17"/>
        <v>0</v>
      </c>
      <c r="DO22" s="49">
        <f t="shared" si="18"/>
        <v>0</v>
      </c>
      <c r="DP22" s="49">
        <f t="shared" si="19"/>
        <v>0</v>
      </c>
      <c r="DQ22" s="49">
        <f t="shared" si="20"/>
        <v>0</v>
      </c>
      <c r="DR22" s="49">
        <f t="shared" si="21"/>
        <v>0</v>
      </c>
      <c r="DS22" s="49">
        <f t="shared" si="22"/>
        <v>0</v>
      </c>
      <c r="DT22" s="51">
        <f>CW22*100/('кол-во часов'!B13*18)</f>
        <v>4.4444444444444446</v>
      </c>
      <c r="DU22" s="51">
        <f>CX22*100/('кол-во часов'!C13*18)</f>
        <v>4.166666666666667</v>
      </c>
      <c r="DV22" s="51" t="e">
        <f>CY22*100/('кол-во часов'!D13*17)</f>
        <v>#DIV/0!</v>
      </c>
      <c r="DW22" s="51" t="e">
        <f>CZ22*100/('кол-во часов'!E13*18)</f>
        <v>#DIV/0!</v>
      </c>
      <c r="DX22" s="51" t="e">
        <f>DA22*100/('кол-во часов'!F13*18)</f>
        <v>#DIV/0!</v>
      </c>
      <c r="DY22" s="51" t="e">
        <f>DB22*100/('кол-во часов'!G13*18)</f>
        <v>#DIV/0!</v>
      </c>
      <c r="DZ22" s="51" t="e">
        <f>DC22*100/('кол-во часов'!H13*18)</f>
        <v>#DIV/0!</v>
      </c>
      <c r="EA22" s="51" t="e">
        <f>DD22*100/('кол-во часов'!I13*18)</f>
        <v>#DIV/0!</v>
      </c>
      <c r="EB22" s="51" t="e">
        <f>DE22*100/('кол-во часов'!J13*18)</f>
        <v>#DIV/0!</v>
      </c>
      <c r="EC22" s="51">
        <f>DF22*100/('кол-во часов'!K13*18)</f>
        <v>0</v>
      </c>
      <c r="ED22" s="51" t="e">
        <f>DG22*100/('кол-во часов'!L13*18)</f>
        <v>#DIV/0!</v>
      </c>
      <c r="EE22" s="51" t="e">
        <f>DH22*100/('кол-во часов'!M13*18)</f>
        <v>#DIV/0!</v>
      </c>
      <c r="EF22" s="51" t="e">
        <f>DI22*100/('кол-во часов'!N13*18)</f>
        <v>#DIV/0!</v>
      </c>
      <c r="EG22" s="51" t="e">
        <f>DJ22*100/('кол-во часов'!O13*18)</f>
        <v>#DIV/0!</v>
      </c>
      <c r="EH22" s="51" t="e">
        <f>DK22*100/('кол-во часов'!P13*18)</f>
        <v>#DIV/0!</v>
      </c>
      <c r="EI22" s="51" t="e">
        <f>DL22*100/('кол-во часов'!Q13*18)</f>
        <v>#DIV/0!</v>
      </c>
      <c r="EJ22" s="51">
        <f>DM22*100/('кол-во часов'!R13*18)</f>
        <v>0</v>
      </c>
      <c r="EK22" s="51">
        <f>DN22*100/('кол-во часов'!S13*18)</f>
        <v>0</v>
      </c>
      <c r="EL22" s="51" t="e">
        <f>DO22*100/('кол-во часов'!T13*18)</f>
        <v>#DIV/0!</v>
      </c>
      <c r="EM22" s="51">
        <f>DP22*100/('кол-во часов'!U13*18)</f>
        <v>0</v>
      </c>
      <c r="EN22" s="51" t="e">
        <f>DQ22*100/('кол-во часов'!V13*18)</f>
        <v>#DIV/0!</v>
      </c>
      <c r="EO22" s="51">
        <f>DR22*100/('кол-во часов'!W13*18)</f>
        <v>0</v>
      </c>
      <c r="EP22" s="51">
        <f>DS22*100/('кол-во часов'!X13*18)</f>
        <v>0</v>
      </c>
    </row>
    <row r="23" spans="1:146" ht="18" customHeight="1" x14ac:dyDescent="0.25">
      <c r="A23" s="27" t="s">
        <v>60</v>
      </c>
      <c r="B23" s="21" t="s">
        <v>22</v>
      </c>
      <c r="C23" s="33"/>
      <c r="D23" s="29" t="s">
        <v>61</v>
      </c>
      <c r="E23" s="26"/>
      <c r="F23" s="26"/>
      <c r="G23" s="26"/>
      <c r="H23" s="26"/>
      <c r="I23" s="26"/>
      <c r="J23" s="26"/>
      <c r="K23" s="26"/>
      <c r="L23" s="26"/>
      <c r="M23" s="26"/>
      <c r="N23" s="61" t="s">
        <v>14</v>
      </c>
      <c r="O23" s="61"/>
      <c r="P23" s="61"/>
      <c r="Q23" s="61"/>
      <c r="R23" s="61" t="s">
        <v>13</v>
      </c>
      <c r="S23" s="61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 t="s">
        <v>14</v>
      </c>
      <c r="AQ23" s="26"/>
      <c r="AR23" s="26" t="s">
        <v>13</v>
      </c>
      <c r="AS23" s="26"/>
      <c r="AT23" s="26"/>
      <c r="AU23" s="59" t="s">
        <v>26</v>
      </c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 t="s">
        <v>13</v>
      </c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44" t="s">
        <v>14</v>
      </c>
      <c r="CE23" s="26"/>
      <c r="CF23" s="44" t="s">
        <v>13</v>
      </c>
      <c r="CG23" s="26"/>
      <c r="CH23" s="26"/>
      <c r="CI23" s="26"/>
      <c r="CJ23" s="26"/>
      <c r="CK23" s="26"/>
      <c r="CL23" s="44"/>
      <c r="CM23" s="26"/>
      <c r="CN23" s="26"/>
      <c r="CO23" s="26"/>
      <c r="CP23" s="59" t="s">
        <v>26</v>
      </c>
      <c r="CQ23" s="26"/>
      <c r="CR23" s="26"/>
      <c r="CS23" s="26"/>
      <c r="CT23" s="26"/>
      <c r="CU23" s="26"/>
      <c r="CV23" s="26"/>
      <c r="CW23" s="49">
        <f t="shared" si="0"/>
        <v>4</v>
      </c>
      <c r="CX23" s="50">
        <f t="shared" si="1"/>
        <v>3</v>
      </c>
      <c r="CY23" s="49">
        <f t="shared" si="2"/>
        <v>0</v>
      </c>
      <c r="CZ23" s="49">
        <f t="shared" si="3"/>
        <v>0</v>
      </c>
      <c r="DA23" s="49">
        <f t="shared" si="4"/>
        <v>0</v>
      </c>
      <c r="DB23" s="49">
        <f t="shared" si="5"/>
        <v>0</v>
      </c>
      <c r="DC23" s="49">
        <f t="shared" si="6"/>
        <v>0</v>
      </c>
      <c r="DD23" s="49">
        <f t="shared" si="7"/>
        <v>0</v>
      </c>
      <c r="DE23" s="49">
        <f t="shared" si="8"/>
        <v>0</v>
      </c>
      <c r="DF23" s="49">
        <f t="shared" si="9"/>
        <v>0</v>
      </c>
      <c r="DG23" s="49">
        <f t="shared" si="10"/>
        <v>0</v>
      </c>
      <c r="DH23" s="49">
        <f t="shared" si="11"/>
        <v>0</v>
      </c>
      <c r="DI23" s="49">
        <f t="shared" si="12"/>
        <v>0</v>
      </c>
      <c r="DJ23" s="49">
        <f t="shared" si="13"/>
        <v>2</v>
      </c>
      <c r="DK23" s="49">
        <f t="shared" si="14"/>
        <v>0</v>
      </c>
      <c r="DL23" s="49">
        <f t="shared" si="15"/>
        <v>0</v>
      </c>
      <c r="DM23" s="49">
        <f t="shared" si="16"/>
        <v>0</v>
      </c>
      <c r="DN23" s="49">
        <f t="shared" si="17"/>
        <v>0</v>
      </c>
      <c r="DO23" s="49">
        <f t="shared" si="18"/>
        <v>0</v>
      </c>
      <c r="DP23" s="49">
        <f t="shared" si="19"/>
        <v>0</v>
      </c>
      <c r="DQ23" s="49">
        <f t="shared" si="20"/>
        <v>0</v>
      </c>
      <c r="DR23" s="49">
        <f t="shared" si="21"/>
        <v>0</v>
      </c>
      <c r="DS23" s="49">
        <f t="shared" si="22"/>
        <v>0</v>
      </c>
      <c r="DT23" s="51">
        <f>CW23*100/('кол-во часов'!B14*18)</f>
        <v>4.4444444444444446</v>
      </c>
      <c r="DU23" s="51">
        <f>CX23*100/('кол-во часов'!C14*18)</f>
        <v>4.166666666666667</v>
      </c>
      <c r="DV23" s="51" t="e">
        <f>CY23*100/('кол-во часов'!D14*17)</f>
        <v>#DIV/0!</v>
      </c>
      <c r="DW23" s="51" t="e">
        <f>CZ23*100/('кол-во часов'!E14*18)</f>
        <v>#DIV/0!</v>
      </c>
      <c r="DX23" s="51" t="e">
        <f>DA23*100/('кол-во часов'!F14*18)</f>
        <v>#DIV/0!</v>
      </c>
      <c r="DY23" s="51" t="e">
        <f>DB23*100/('кол-во часов'!G14*18)</f>
        <v>#DIV/0!</v>
      </c>
      <c r="DZ23" s="51" t="e">
        <f>DC23*100/('кол-во часов'!H14*18)</f>
        <v>#DIV/0!</v>
      </c>
      <c r="EA23" s="51" t="e">
        <f>DD23*100/('кол-во часов'!I14*18)</f>
        <v>#DIV/0!</v>
      </c>
      <c r="EB23" s="51" t="e">
        <f>DE23*100/('кол-во часов'!J14*18)</f>
        <v>#DIV/0!</v>
      </c>
      <c r="EC23" s="51">
        <f>DF23*100/('кол-во часов'!K14*18)</f>
        <v>0</v>
      </c>
      <c r="ED23" s="51" t="e">
        <f>DG23*100/('кол-во часов'!L14*18)</f>
        <v>#DIV/0!</v>
      </c>
      <c r="EE23" s="51" t="e">
        <f>DH23*100/('кол-во часов'!M14*18)</f>
        <v>#DIV/0!</v>
      </c>
      <c r="EF23" s="51" t="e">
        <f>DI23*100/('кол-во часов'!N14*18)</f>
        <v>#DIV/0!</v>
      </c>
      <c r="EG23" s="51" t="e">
        <f>DJ23*100/('кол-во часов'!O14*18)</f>
        <v>#DIV/0!</v>
      </c>
      <c r="EH23" s="51" t="e">
        <f>DK23*100/('кол-во часов'!P14*18)</f>
        <v>#DIV/0!</v>
      </c>
      <c r="EI23" s="51" t="e">
        <f>DL23*100/('кол-во часов'!Q14*18)</f>
        <v>#DIV/0!</v>
      </c>
      <c r="EJ23" s="51">
        <f>DM23*100/('кол-во часов'!R14*18)</f>
        <v>0</v>
      </c>
      <c r="EK23" s="51">
        <f>DN23*100/('кол-во часов'!S14*18)</f>
        <v>0</v>
      </c>
      <c r="EL23" s="51" t="e">
        <f>DO23*100/('кол-во часов'!T14*18)</f>
        <v>#DIV/0!</v>
      </c>
      <c r="EM23" s="51">
        <f>DP23*100/('кол-во часов'!U14*18)</f>
        <v>0</v>
      </c>
      <c r="EN23" s="51" t="e">
        <f>DQ23*100/('кол-во часов'!V14*18)</f>
        <v>#DIV/0!</v>
      </c>
      <c r="EO23" s="51">
        <f>DR23*100/('кол-во часов'!W14*18)</f>
        <v>0</v>
      </c>
      <c r="EP23" s="51">
        <f>DS23*100/('кол-во часов'!X14*18)</f>
        <v>0</v>
      </c>
    </row>
    <row r="24" spans="1:146" ht="18" customHeight="1" x14ac:dyDescent="0.2">
      <c r="A24" s="27" t="s">
        <v>62</v>
      </c>
      <c r="B24" s="21" t="s">
        <v>14</v>
      </c>
      <c r="D24" s="29" t="s">
        <v>63</v>
      </c>
      <c r="E24" s="26"/>
      <c r="F24" s="26"/>
      <c r="G24" s="26"/>
      <c r="H24" s="26"/>
      <c r="I24" s="26"/>
      <c r="J24" s="26"/>
      <c r="K24" s="26"/>
      <c r="L24" s="26"/>
      <c r="M24" s="26"/>
      <c r="N24" s="61" t="s">
        <v>14</v>
      </c>
      <c r="O24" s="61"/>
      <c r="P24" s="61"/>
      <c r="Q24" s="61"/>
      <c r="R24" s="61" t="s">
        <v>13</v>
      </c>
      <c r="S24" s="61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 t="s">
        <v>14</v>
      </c>
      <c r="AQ24" s="26"/>
      <c r="AR24" s="26" t="s">
        <v>13</v>
      </c>
      <c r="AS24" s="26"/>
      <c r="AT24" s="26"/>
      <c r="AU24" s="59" t="s">
        <v>26</v>
      </c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 t="s">
        <v>13</v>
      </c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44" t="s">
        <v>14</v>
      </c>
      <c r="CE24" s="26"/>
      <c r="CF24" s="44" t="s">
        <v>13</v>
      </c>
      <c r="CG24" s="26"/>
      <c r="CH24" s="26"/>
      <c r="CI24" s="26"/>
      <c r="CJ24" s="26"/>
      <c r="CK24" s="26"/>
      <c r="CL24" s="44"/>
      <c r="CM24" s="26"/>
      <c r="CN24" s="26"/>
      <c r="CO24" s="26"/>
      <c r="CP24" s="59" t="s">
        <v>26</v>
      </c>
      <c r="CQ24" s="26"/>
      <c r="CR24" s="26"/>
      <c r="CS24" s="26"/>
      <c r="CT24" s="26"/>
      <c r="CU24" s="26"/>
      <c r="CV24" s="26"/>
      <c r="CW24" s="49">
        <f t="shared" si="0"/>
        <v>4</v>
      </c>
      <c r="CX24" s="50">
        <f t="shared" si="1"/>
        <v>3</v>
      </c>
      <c r="CY24" s="49">
        <f t="shared" si="2"/>
        <v>0</v>
      </c>
      <c r="CZ24" s="49">
        <f t="shared" si="3"/>
        <v>0</v>
      </c>
      <c r="DA24" s="49">
        <f t="shared" si="4"/>
        <v>0</v>
      </c>
      <c r="DB24" s="49">
        <f t="shared" si="5"/>
        <v>0</v>
      </c>
      <c r="DC24" s="49">
        <f t="shared" si="6"/>
        <v>0</v>
      </c>
      <c r="DD24" s="49">
        <f t="shared" si="7"/>
        <v>0</v>
      </c>
      <c r="DE24" s="49">
        <f t="shared" si="8"/>
        <v>0</v>
      </c>
      <c r="DF24" s="49">
        <f t="shared" si="9"/>
        <v>0</v>
      </c>
      <c r="DG24" s="49">
        <f t="shared" si="10"/>
        <v>0</v>
      </c>
      <c r="DH24" s="49">
        <f t="shared" si="11"/>
        <v>0</v>
      </c>
      <c r="DI24" s="49">
        <f t="shared" si="12"/>
        <v>0</v>
      </c>
      <c r="DJ24" s="49">
        <f t="shared" si="13"/>
        <v>2</v>
      </c>
      <c r="DK24" s="49">
        <f t="shared" si="14"/>
        <v>0</v>
      </c>
      <c r="DL24" s="49">
        <f t="shared" si="15"/>
        <v>0</v>
      </c>
      <c r="DM24" s="49">
        <f t="shared" si="16"/>
        <v>0</v>
      </c>
      <c r="DN24" s="49">
        <f t="shared" si="17"/>
        <v>0</v>
      </c>
      <c r="DO24" s="49">
        <f t="shared" si="18"/>
        <v>0</v>
      </c>
      <c r="DP24" s="49">
        <f t="shared" si="19"/>
        <v>0</v>
      </c>
      <c r="DQ24" s="49">
        <f t="shared" si="20"/>
        <v>0</v>
      </c>
      <c r="DR24" s="49">
        <f t="shared" si="21"/>
        <v>0</v>
      </c>
      <c r="DS24" s="49">
        <f t="shared" si="22"/>
        <v>0</v>
      </c>
      <c r="DT24" s="51">
        <f>CW24*100/('кол-во часов'!B15*18)</f>
        <v>4.4444444444444446</v>
      </c>
      <c r="DU24" s="51">
        <f>CX24*100/('кол-во часов'!C15*18)</f>
        <v>4.166666666666667</v>
      </c>
      <c r="DV24" s="51" t="e">
        <f>CY24*100/('кол-во часов'!D15*17)</f>
        <v>#DIV/0!</v>
      </c>
      <c r="DW24" s="51" t="e">
        <f>CZ24*100/('кол-во часов'!E15*18)</f>
        <v>#DIV/0!</v>
      </c>
      <c r="DX24" s="51" t="e">
        <f>DA24*100/('кол-во часов'!F15*18)</f>
        <v>#DIV/0!</v>
      </c>
      <c r="DY24" s="51" t="e">
        <f>DB24*100/('кол-во часов'!G15*18)</f>
        <v>#DIV/0!</v>
      </c>
      <c r="DZ24" s="51" t="e">
        <f>DC24*100/('кол-во часов'!H15*18)</f>
        <v>#DIV/0!</v>
      </c>
      <c r="EA24" s="51" t="e">
        <f>DD24*100/('кол-во часов'!I15*18)</f>
        <v>#DIV/0!</v>
      </c>
      <c r="EB24" s="51" t="e">
        <f>DE24*100/('кол-во часов'!J15*18)</f>
        <v>#DIV/0!</v>
      </c>
      <c r="EC24" s="51">
        <f>DF24*100/('кол-во часов'!K15*18)</f>
        <v>0</v>
      </c>
      <c r="ED24" s="51" t="e">
        <f>DG24*100/('кол-во часов'!L15*18)</f>
        <v>#DIV/0!</v>
      </c>
      <c r="EE24" s="51" t="e">
        <f>DH24*100/('кол-во часов'!M15*18)</f>
        <v>#DIV/0!</v>
      </c>
      <c r="EF24" s="51" t="e">
        <f>DI24*100/('кол-во часов'!N15*18)</f>
        <v>#DIV/0!</v>
      </c>
      <c r="EG24" s="51" t="e">
        <f>DJ24*100/('кол-во часов'!O15*18)</f>
        <v>#DIV/0!</v>
      </c>
      <c r="EH24" s="51" t="e">
        <f>DK24*100/('кол-во часов'!P15*18)</f>
        <v>#DIV/0!</v>
      </c>
      <c r="EI24" s="51" t="e">
        <f>DL24*100/('кол-во часов'!Q15*18)</f>
        <v>#DIV/0!</v>
      </c>
      <c r="EJ24" s="51">
        <f>DM24*100/('кол-во часов'!R15*18)</f>
        <v>0</v>
      </c>
      <c r="EK24" s="51">
        <f>DN24*100/('кол-во часов'!S15*18)</f>
        <v>0</v>
      </c>
      <c r="EL24" s="51" t="e">
        <f>DO24*100/('кол-во часов'!T15*18)</f>
        <v>#DIV/0!</v>
      </c>
      <c r="EM24" s="51">
        <f>DP24*100/('кол-во часов'!U15*18)</f>
        <v>0</v>
      </c>
      <c r="EN24" s="51" t="e">
        <f>DQ24*100/('кол-во часов'!V15*18)</f>
        <v>#DIV/0!</v>
      </c>
      <c r="EO24" s="51">
        <f>DR24*100/('кол-во часов'!W15*18)</f>
        <v>0</v>
      </c>
      <c r="EP24" s="51">
        <f>DS24*100/('кол-во часов'!X15*18)</f>
        <v>0</v>
      </c>
    </row>
    <row r="25" spans="1:146" ht="18" customHeight="1" x14ac:dyDescent="0.2">
      <c r="A25" s="27" t="s">
        <v>64</v>
      </c>
      <c r="B25" s="21" t="s">
        <v>32</v>
      </c>
      <c r="D25" s="29" t="s">
        <v>65</v>
      </c>
      <c r="E25" s="26"/>
      <c r="F25" s="26"/>
      <c r="G25" s="26"/>
      <c r="H25" s="26"/>
      <c r="I25" s="26"/>
      <c r="J25" s="26"/>
      <c r="K25" s="26"/>
      <c r="L25" s="26"/>
      <c r="M25" s="26"/>
      <c r="N25" s="61" t="s">
        <v>14</v>
      </c>
      <c r="O25" s="61"/>
      <c r="P25" s="61"/>
      <c r="Q25" s="61"/>
      <c r="R25" s="61" t="s">
        <v>13</v>
      </c>
      <c r="S25" s="61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 t="s">
        <v>14</v>
      </c>
      <c r="AQ25" s="26"/>
      <c r="AR25" s="26" t="s">
        <v>13</v>
      </c>
      <c r="AS25" s="26"/>
      <c r="AT25" s="26"/>
      <c r="AU25" s="59" t="s">
        <v>26</v>
      </c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 t="s">
        <v>13</v>
      </c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44" t="s">
        <v>14</v>
      </c>
      <c r="CE25" s="26"/>
      <c r="CF25" s="44" t="s">
        <v>13</v>
      </c>
      <c r="CG25" s="26"/>
      <c r="CH25" s="26"/>
      <c r="CI25" s="26"/>
      <c r="CJ25" s="26"/>
      <c r="CK25" s="26"/>
      <c r="CL25" s="44"/>
      <c r="CM25" s="26"/>
      <c r="CN25" s="26"/>
      <c r="CO25" s="26"/>
      <c r="CP25" s="59" t="s">
        <v>26</v>
      </c>
      <c r="CQ25" s="26"/>
      <c r="CR25" s="26"/>
      <c r="CS25" s="26"/>
      <c r="CT25" s="26"/>
      <c r="CU25" s="26"/>
      <c r="CV25" s="26"/>
      <c r="CW25" s="49">
        <f t="shared" si="0"/>
        <v>4</v>
      </c>
      <c r="CX25" s="50">
        <f t="shared" si="1"/>
        <v>3</v>
      </c>
      <c r="CY25" s="49">
        <f t="shared" si="2"/>
        <v>0</v>
      </c>
      <c r="CZ25" s="49">
        <f t="shared" si="3"/>
        <v>0</v>
      </c>
      <c r="DA25" s="49">
        <f t="shared" si="4"/>
        <v>0</v>
      </c>
      <c r="DB25" s="49">
        <f t="shared" si="5"/>
        <v>0</v>
      </c>
      <c r="DC25" s="49">
        <f t="shared" si="6"/>
        <v>0</v>
      </c>
      <c r="DD25" s="49">
        <f t="shared" si="7"/>
        <v>0</v>
      </c>
      <c r="DE25" s="49">
        <f t="shared" si="8"/>
        <v>0</v>
      </c>
      <c r="DF25" s="49">
        <f t="shared" si="9"/>
        <v>0</v>
      </c>
      <c r="DG25" s="49">
        <f t="shared" si="10"/>
        <v>0</v>
      </c>
      <c r="DH25" s="49">
        <f t="shared" si="11"/>
        <v>0</v>
      </c>
      <c r="DI25" s="49">
        <f t="shared" si="12"/>
        <v>0</v>
      </c>
      <c r="DJ25" s="49">
        <f t="shared" si="13"/>
        <v>2</v>
      </c>
      <c r="DK25" s="49">
        <f t="shared" si="14"/>
        <v>0</v>
      </c>
      <c r="DL25" s="49">
        <f t="shared" si="15"/>
        <v>0</v>
      </c>
      <c r="DM25" s="49">
        <f t="shared" si="16"/>
        <v>0</v>
      </c>
      <c r="DN25" s="49">
        <f t="shared" si="17"/>
        <v>0</v>
      </c>
      <c r="DO25" s="49">
        <f t="shared" si="18"/>
        <v>0</v>
      </c>
      <c r="DP25" s="49">
        <f t="shared" si="19"/>
        <v>0</v>
      </c>
      <c r="DQ25" s="49">
        <f t="shared" si="20"/>
        <v>0</v>
      </c>
      <c r="DR25" s="49">
        <f t="shared" si="21"/>
        <v>0</v>
      </c>
      <c r="DS25" s="49">
        <f t="shared" si="22"/>
        <v>0</v>
      </c>
      <c r="DT25" s="51">
        <f>CW25*100/('кол-во часов'!B16*18)</f>
        <v>4.4444444444444446</v>
      </c>
      <c r="DU25" s="51">
        <f>CX25*100/('кол-во часов'!C16*18)</f>
        <v>4.166666666666667</v>
      </c>
      <c r="DV25" s="51" t="e">
        <f>CY25*100/('кол-во часов'!D16*17)</f>
        <v>#DIV/0!</v>
      </c>
      <c r="DW25" s="51" t="e">
        <f>CZ25*100/('кол-во часов'!E16*18)</f>
        <v>#DIV/0!</v>
      </c>
      <c r="DX25" s="51" t="e">
        <f>DA25*100/('кол-во часов'!F16*18)</f>
        <v>#DIV/0!</v>
      </c>
      <c r="DY25" s="51" t="e">
        <f>DB25*100/('кол-во часов'!G16*18)</f>
        <v>#DIV/0!</v>
      </c>
      <c r="DZ25" s="51" t="e">
        <f>DC25*100/('кол-во часов'!H16*18)</f>
        <v>#DIV/0!</v>
      </c>
      <c r="EA25" s="51" t="e">
        <f>DD25*100/('кол-во часов'!I16*18)</f>
        <v>#DIV/0!</v>
      </c>
      <c r="EB25" s="51" t="e">
        <f>DE25*100/('кол-во часов'!J16*18)</f>
        <v>#DIV/0!</v>
      </c>
      <c r="EC25" s="51">
        <f>DF25*100/('кол-во часов'!K16*18)</f>
        <v>0</v>
      </c>
      <c r="ED25" s="51" t="e">
        <f>DG25*100/('кол-во часов'!L16*18)</f>
        <v>#DIV/0!</v>
      </c>
      <c r="EE25" s="51" t="e">
        <f>DH25*100/('кол-во часов'!M16*18)</f>
        <v>#DIV/0!</v>
      </c>
      <c r="EF25" s="51" t="e">
        <f>DI25*100/('кол-во часов'!N16*18)</f>
        <v>#DIV/0!</v>
      </c>
      <c r="EG25" s="51" t="e">
        <f>DJ25*100/('кол-во часов'!O16*18)</f>
        <v>#DIV/0!</v>
      </c>
      <c r="EH25" s="51" t="e">
        <f>DK25*100/('кол-во часов'!P16*18)</f>
        <v>#DIV/0!</v>
      </c>
      <c r="EI25" s="51" t="e">
        <f>DL25*100/('кол-во часов'!Q16*18)</f>
        <v>#DIV/0!</v>
      </c>
      <c r="EJ25" s="51">
        <f>DM25*100/('кол-во часов'!R16*18)</f>
        <v>0</v>
      </c>
      <c r="EK25" s="51">
        <f>DN25*100/('кол-во часов'!S16*18)</f>
        <v>0</v>
      </c>
      <c r="EL25" s="51" t="e">
        <f>DO25*100/('кол-во часов'!T16*18)</f>
        <v>#DIV/0!</v>
      </c>
      <c r="EM25" s="51">
        <f>DP25*100/('кол-во часов'!U16*18)</f>
        <v>0</v>
      </c>
      <c r="EN25" s="51" t="e">
        <f>DQ25*100/('кол-во часов'!V16*18)</f>
        <v>#DIV/0!</v>
      </c>
      <c r="EO25" s="51">
        <f>DR25*100/('кол-во часов'!W16*18)</f>
        <v>0</v>
      </c>
      <c r="EP25" s="51">
        <f>DS25*100/('кол-во часов'!X16*18)</f>
        <v>0</v>
      </c>
    </row>
    <row r="26" spans="1:146" ht="18" customHeight="1" x14ac:dyDescent="0.2">
      <c r="A26" s="27"/>
      <c r="B26" s="21"/>
      <c r="D26" s="29" t="s">
        <v>66</v>
      </c>
      <c r="E26" s="26"/>
      <c r="F26" s="26"/>
      <c r="G26" s="26"/>
      <c r="H26" s="26"/>
      <c r="I26" s="26"/>
      <c r="J26" s="26"/>
      <c r="K26" s="26"/>
      <c r="L26" s="26"/>
      <c r="M26" s="26"/>
      <c r="N26" s="61" t="s">
        <v>14</v>
      </c>
      <c r="O26" s="61"/>
      <c r="P26" s="61"/>
      <c r="Q26" s="61"/>
      <c r="R26" s="61" t="s">
        <v>13</v>
      </c>
      <c r="S26" s="61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 t="s">
        <v>14</v>
      </c>
      <c r="AQ26" s="26"/>
      <c r="AR26" s="26" t="s">
        <v>13</v>
      </c>
      <c r="AS26" s="26"/>
      <c r="AT26" s="26"/>
      <c r="AU26" s="59" t="s">
        <v>26</v>
      </c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 t="s">
        <v>13</v>
      </c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44" t="s">
        <v>14</v>
      </c>
      <c r="CE26" s="26"/>
      <c r="CF26" s="44" t="s">
        <v>13</v>
      </c>
      <c r="CG26" s="26"/>
      <c r="CH26" s="26"/>
      <c r="CI26" s="26"/>
      <c r="CJ26" s="26"/>
      <c r="CK26" s="26"/>
      <c r="CL26" s="44"/>
      <c r="CM26" s="26"/>
      <c r="CN26" s="26"/>
      <c r="CO26" s="26"/>
      <c r="CP26" s="59" t="s">
        <v>26</v>
      </c>
      <c r="CQ26" s="26"/>
      <c r="CR26" s="26"/>
      <c r="CS26" s="26"/>
      <c r="CT26" s="26"/>
      <c r="CU26" s="26"/>
      <c r="CV26" s="26"/>
      <c r="CW26" s="49">
        <f t="shared" ref="CW26:CW28" si="69">COUNTIF(E26:CV26,"РУС")</f>
        <v>4</v>
      </c>
      <c r="CX26" s="50">
        <f t="shared" ref="CX26:CX28" si="70">COUNTIF(E26:CV26,"МАТ")</f>
        <v>3</v>
      </c>
      <c r="CY26" s="49">
        <f t="shared" ref="CY26:CY28" si="71">COUNTIF(E26:CV26,"АЛГ")</f>
        <v>0</v>
      </c>
      <c r="CZ26" s="49">
        <f t="shared" ref="CZ26:CZ28" si="72">COUNTIF(E26:CV26,"ГЕМ")</f>
        <v>0</v>
      </c>
      <c r="DA26" s="49">
        <f t="shared" ref="DA26:DA28" si="73">COUNTIF(E26:CV26,"ВИС")</f>
        <v>0</v>
      </c>
      <c r="DB26" s="49">
        <f t="shared" ref="DB26:DB28" si="74">COUNTIF(E26:CV26,"БИО")</f>
        <v>0</v>
      </c>
      <c r="DC26" s="49">
        <f t="shared" ref="DC26:DC28" si="75">COUNTIF(E26:CV26,"ГЕО")</f>
        <v>0</v>
      </c>
      <c r="DD26" s="49">
        <f t="shared" ref="DD26:DD28" si="76">COUNTIF(E26:CV26,"ИНФ")</f>
        <v>0</v>
      </c>
      <c r="DE26" s="49">
        <f t="shared" ref="DE26:DE28" si="77">COUNTIF(E26:CV26,"ИСТ")</f>
        <v>0</v>
      </c>
      <c r="DF26" s="49">
        <f t="shared" ref="DF26:DF28" si="78">COUNTIF(E26:CV26,"ЛИТ")</f>
        <v>0</v>
      </c>
      <c r="DG26" s="49">
        <f t="shared" ref="DG26:DG28" si="79">COUNTIF(E26:CV26,"ОБЩ")</f>
        <v>0</v>
      </c>
      <c r="DH26" s="49">
        <f t="shared" ref="DH26:DH28" si="80">COUNTIF(E26:CV26,"ФИЗ")</f>
        <v>0</v>
      </c>
      <c r="DI26" s="49">
        <f t="shared" ref="DI26:DI28" si="81">COUNTIF(E26:CV26,"ХИМ")</f>
        <v>0</v>
      </c>
      <c r="DJ26" s="49">
        <f t="shared" ref="DJ26:DJ28" si="82">COUNTIF(E26:CV26,"АНГ")</f>
        <v>2</v>
      </c>
      <c r="DK26" s="49">
        <f t="shared" ref="DK26:DK28" si="83">COUNTIF(E26:CV26,"НЕМ")</f>
        <v>0</v>
      </c>
      <c r="DL26" s="49">
        <f t="shared" ref="DL26:DL28" si="84">COUNTIF(E26:CV26,"ФРА")</f>
        <v>0</v>
      </c>
      <c r="DM26" s="49">
        <f t="shared" ref="DM26:DM28" si="85">COUNTIF(E26:CV26,"ОКР")</f>
        <v>0</v>
      </c>
      <c r="DN26" s="49">
        <f t="shared" ref="DN26:DN28" si="86">COUNTIF(E26:CV26,"ИЗО")</f>
        <v>0</v>
      </c>
      <c r="DO26" s="49">
        <f t="shared" ref="DO26:DO28" si="87">COUNTIF(E26:CV26,"КУБ")</f>
        <v>0</v>
      </c>
      <c r="DP26" s="49">
        <f t="shared" ref="DP26:DP28" si="88">COUNTIF(E26:CV26,"МУЗ")</f>
        <v>0</v>
      </c>
      <c r="DQ26" s="49">
        <f t="shared" ref="DQ26:DQ28" si="89">COUNTIF(E26:CV26,"ОБЗ")</f>
        <v>0</v>
      </c>
      <c r="DR26" s="49">
        <f t="shared" ref="DR26:DR28" si="90">COUNTIF(E26:CV26,"ТЕХ")</f>
        <v>0</v>
      </c>
      <c r="DS26" s="49">
        <f t="shared" ref="DS26:DS28" si="91">COUNTIF(E26:CV26,"ФЗР")</f>
        <v>0</v>
      </c>
      <c r="DT26" s="51">
        <f>CW26*100/('кол-во часов'!B17*18)</f>
        <v>4.4444444444444446</v>
      </c>
      <c r="DU26" s="51">
        <f>CX26*100/('кол-во часов'!C17*18)</f>
        <v>3.3333333333333335</v>
      </c>
      <c r="DV26" s="51" t="e">
        <f>CY26*100/('кол-во часов'!D17*17)</f>
        <v>#DIV/0!</v>
      </c>
      <c r="DW26" s="51" t="e">
        <f>CZ26*100/('кол-во часов'!E17*18)</f>
        <v>#DIV/0!</v>
      </c>
      <c r="DX26" s="51" t="e">
        <f>DA26*100/('кол-во часов'!F17*18)</f>
        <v>#DIV/0!</v>
      </c>
      <c r="DY26" s="51">
        <f>DB26*100/('кол-во часов'!G17*18)</f>
        <v>0</v>
      </c>
      <c r="DZ26" s="51">
        <f>DC26*100/('кол-во часов'!H17*18)</f>
        <v>0</v>
      </c>
      <c r="EA26" s="51" t="e">
        <f>DD26*100/('кол-во часов'!I17*18)</f>
        <v>#DIV/0!</v>
      </c>
      <c r="EB26" s="51">
        <f>DE26*100/('кол-во часов'!J17*18)</f>
        <v>0</v>
      </c>
      <c r="EC26" s="51">
        <f>DF26*100/('кол-во часов'!K17*18)</f>
        <v>0</v>
      </c>
      <c r="ED26" s="51" t="e">
        <f>DG26*100/('кол-во часов'!L17*18)</f>
        <v>#DIV/0!</v>
      </c>
      <c r="EE26" s="51" t="e">
        <f>DH26*100/('кол-во часов'!M17*18)</f>
        <v>#DIV/0!</v>
      </c>
      <c r="EF26" s="51" t="e">
        <f>DI26*100/('кол-во часов'!N17*18)</f>
        <v>#DIV/0!</v>
      </c>
      <c r="EG26" s="51">
        <f>DJ26*100/('кол-во часов'!O17*18)</f>
        <v>3.7037037037037037</v>
      </c>
      <c r="EH26" s="51">
        <f>DK26*100/('кол-во часов'!P17*18)</f>
        <v>0</v>
      </c>
      <c r="EI26" s="51">
        <f>DL26*100/('кол-во часов'!Q17*18)</f>
        <v>0</v>
      </c>
      <c r="EJ26" s="51" t="e">
        <f>DM26*100/('кол-во часов'!R17*18)</f>
        <v>#DIV/0!</v>
      </c>
      <c r="EK26" s="51">
        <f>DN26*100/('кол-во часов'!S17*18)</f>
        <v>0</v>
      </c>
      <c r="EL26" s="51" t="e">
        <f>DO26*100/('кол-во часов'!T17*18)</f>
        <v>#DIV/0!</v>
      </c>
      <c r="EM26" s="51">
        <f>DP26*100/('кол-во часов'!U17*18)</f>
        <v>0</v>
      </c>
      <c r="EN26" s="51" t="e">
        <f>DQ26*100/('кол-во часов'!V17*18)</f>
        <v>#DIV/0!</v>
      </c>
      <c r="EO26" s="51">
        <f>DR26*100/('кол-во часов'!W17*18)</f>
        <v>0</v>
      </c>
      <c r="EP26" s="51">
        <f>DS26*100/('кол-во часов'!X17*18)</f>
        <v>0</v>
      </c>
    </row>
    <row r="27" spans="1:146" ht="18" customHeight="1" x14ac:dyDescent="0.2">
      <c r="A27" s="27"/>
      <c r="B27" s="21"/>
      <c r="D27" s="29" t="s">
        <v>67</v>
      </c>
      <c r="E27" s="26"/>
      <c r="F27" s="26"/>
      <c r="G27" s="26"/>
      <c r="H27" s="26"/>
      <c r="I27" s="26"/>
      <c r="J27" s="26"/>
      <c r="K27" s="26"/>
      <c r="L27" s="26"/>
      <c r="M27" s="26"/>
      <c r="N27" s="61" t="s">
        <v>14</v>
      </c>
      <c r="O27" s="61"/>
      <c r="P27" s="61"/>
      <c r="Q27" s="61"/>
      <c r="R27" s="61" t="s">
        <v>13</v>
      </c>
      <c r="S27" s="61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 t="s">
        <v>14</v>
      </c>
      <c r="AQ27" s="26"/>
      <c r="AR27" s="26" t="s">
        <v>13</v>
      </c>
      <c r="AS27" s="26"/>
      <c r="AT27" s="26"/>
      <c r="AU27" s="59" t="s">
        <v>26</v>
      </c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 t="s">
        <v>13</v>
      </c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44" t="s">
        <v>14</v>
      </c>
      <c r="CE27" s="26"/>
      <c r="CF27" s="44" t="s">
        <v>13</v>
      </c>
      <c r="CG27" s="26"/>
      <c r="CH27" s="26"/>
      <c r="CI27" s="26"/>
      <c r="CJ27" s="26"/>
      <c r="CK27" s="26"/>
      <c r="CL27" s="44"/>
      <c r="CM27" s="26"/>
      <c r="CN27" s="26"/>
      <c r="CO27" s="26"/>
      <c r="CP27" s="59" t="s">
        <v>26</v>
      </c>
      <c r="CQ27" s="26"/>
      <c r="CR27" s="26"/>
      <c r="CS27" s="26"/>
      <c r="CT27" s="26"/>
      <c r="CU27" s="26"/>
      <c r="CV27" s="26"/>
      <c r="CW27" s="49">
        <f t="shared" si="69"/>
        <v>4</v>
      </c>
      <c r="CX27" s="50">
        <f t="shared" si="70"/>
        <v>3</v>
      </c>
      <c r="CY27" s="49">
        <f t="shared" si="71"/>
        <v>0</v>
      </c>
      <c r="CZ27" s="49">
        <f t="shared" si="72"/>
        <v>0</v>
      </c>
      <c r="DA27" s="49">
        <f t="shared" si="73"/>
        <v>0</v>
      </c>
      <c r="DB27" s="49">
        <f t="shared" si="74"/>
        <v>0</v>
      </c>
      <c r="DC27" s="49">
        <f t="shared" si="75"/>
        <v>0</v>
      </c>
      <c r="DD27" s="49">
        <f t="shared" si="76"/>
        <v>0</v>
      </c>
      <c r="DE27" s="49">
        <f t="shared" si="77"/>
        <v>0</v>
      </c>
      <c r="DF27" s="49">
        <f t="shared" si="78"/>
        <v>0</v>
      </c>
      <c r="DG27" s="49">
        <f t="shared" si="79"/>
        <v>0</v>
      </c>
      <c r="DH27" s="49">
        <f t="shared" si="80"/>
        <v>0</v>
      </c>
      <c r="DI27" s="49">
        <f t="shared" si="81"/>
        <v>0</v>
      </c>
      <c r="DJ27" s="49">
        <f t="shared" si="82"/>
        <v>2</v>
      </c>
      <c r="DK27" s="49">
        <f t="shared" si="83"/>
        <v>0</v>
      </c>
      <c r="DL27" s="49">
        <f t="shared" si="84"/>
        <v>0</v>
      </c>
      <c r="DM27" s="49">
        <f t="shared" si="85"/>
        <v>0</v>
      </c>
      <c r="DN27" s="49">
        <f t="shared" si="86"/>
        <v>0</v>
      </c>
      <c r="DO27" s="49">
        <f t="shared" si="87"/>
        <v>0</v>
      </c>
      <c r="DP27" s="49">
        <f t="shared" si="88"/>
        <v>0</v>
      </c>
      <c r="DQ27" s="49">
        <f t="shared" si="89"/>
        <v>0</v>
      </c>
      <c r="DR27" s="49">
        <f t="shared" si="90"/>
        <v>0</v>
      </c>
      <c r="DS27" s="49">
        <f t="shared" si="91"/>
        <v>0</v>
      </c>
      <c r="DT27" s="51">
        <f>CW27*100/('кол-во часов'!B18*18)</f>
        <v>4.4444444444444446</v>
      </c>
      <c r="DU27" s="51">
        <f>CX27*100/('кол-во часов'!C18*18)</f>
        <v>3.3333333333333335</v>
      </c>
      <c r="DV27" s="51" t="e">
        <f>CY27*100/('кол-во часов'!D18*17)</f>
        <v>#DIV/0!</v>
      </c>
      <c r="DW27" s="51" t="e">
        <f>CZ27*100/('кол-во часов'!E18*18)</f>
        <v>#DIV/0!</v>
      </c>
      <c r="DX27" s="51" t="e">
        <f>DA27*100/('кол-во часов'!F18*18)</f>
        <v>#DIV/0!</v>
      </c>
      <c r="DY27" s="51">
        <f>DB27*100/('кол-во часов'!G18*18)</f>
        <v>0</v>
      </c>
      <c r="DZ27" s="51">
        <f>DC27*100/('кол-во часов'!H18*18)</f>
        <v>0</v>
      </c>
      <c r="EA27" s="51" t="e">
        <f>DD27*100/('кол-во часов'!I18*18)</f>
        <v>#DIV/0!</v>
      </c>
      <c r="EB27" s="51">
        <f>DE27*100/('кол-во часов'!J18*18)</f>
        <v>0</v>
      </c>
      <c r="EC27" s="51">
        <f>DF27*100/('кол-во часов'!K18*18)</f>
        <v>0</v>
      </c>
      <c r="ED27" s="51" t="e">
        <f>DG27*100/('кол-во часов'!L18*18)</f>
        <v>#DIV/0!</v>
      </c>
      <c r="EE27" s="51" t="e">
        <f>DH27*100/('кол-во часов'!M18*18)</f>
        <v>#DIV/0!</v>
      </c>
      <c r="EF27" s="51" t="e">
        <f>DI27*100/('кол-во часов'!N18*18)</f>
        <v>#DIV/0!</v>
      </c>
      <c r="EG27" s="51">
        <f>DJ27*100/('кол-во часов'!O18*18)</f>
        <v>3.7037037037037037</v>
      </c>
      <c r="EH27" s="51">
        <f>DK27*100/('кол-во часов'!P18*18)</f>
        <v>0</v>
      </c>
      <c r="EI27" s="51">
        <f>DL27*100/('кол-во часов'!Q18*18)</f>
        <v>0</v>
      </c>
      <c r="EJ27" s="51" t="e">
        <f>DM27*100/('кол-во часов'!R18*18)</f>
        <v>#DIV/0!</v>
      </c>
      <c r="EK27" s="51">
        <f>DN27*100/('кол-во часов'!S18*18)</f>
        <v>0</v>
      </c>
      <c r="EL27" s="51" t="e">
        <f>DO27*100/('кол-во часов'!T18*18)</f>
        <v>#DIV/0!</v>
      </c>
      <c r="EM27" s="51">
        <f>DP27*100/('кол-во часов'!U18*18)</f>
        <v>0</v>
      </c>
      <c r="EN27" s="51" t="e">
        <f>DQ27*100/('кол-во часов'!V18*18)</f>
        <v>#DIV/0!</v>
      </c>
      <c r="EO27" s="51">
        <f>DR27*100/('кол-во часов'!W18*18)</f>
        <v>0</v>
      </c>
      <c r="EP27" s="51">
        <f>DS27*100/('кол-во часов'!X18*18)</f>
        <v>0</v>
      </c>
    </row>
    <row r="28" spans="1:146" ht="18" customHeight="1" x14ac:dyDescent="0.2">
      <c r="A28" s="27"/>
      <c r="B28" s="21"/>
      <c r="D28" s="29" t="s">
        <v>68</v>
      </c>
      <c r="E28" s="26"/>
      <c r="F28" s="26"/>
      <c r="G28" s="26"/>
      <c r="H28" s="26"/>
      <c r="I28" s="26"/>
      <c r="J28" s="26"/>
      <c r="K28" s="26"/>
      <c r="L28" s="26"/>
      <c r="M28" s="26"/>
      <c r="N28" s="61" t="s">
        <v>14</v>
      </c>
      <c r="O28" s="61"/>
      <c r="P28" s="61"/>
      <c r="Q28" s="61"/>
      <c r="R28" s="61" t="s">
        <v>13</v>
      </c>
      <c r="S28" s="61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 t="s">
        <v>14</v>
      </c>
      <c r="AQ28" s="26"/>
      <c r="AR28" s="26" t="s">
        <v>13</v>
      </c>
      <c r="AS28" s="26"/>
      <c r="AT28" s="26"/>
      <c r="AU28" s="59" t="s">
        <v>26</v>
      </c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 t="s">
        <v>13</v>
      </c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44" t="s">
        <v>14</v>
      </c>
      <c r="CE28" s="26"/>
      <c r="CF28" s="44" t="s">
        <v>13</v>
      </c>
      <c r="CG28" s="26"/>
      <c r="CH28" s="26"/>
      <c r="CI28" s="26"/>
      <c r="CJ28" s="26"/>
      <c r="CK28" s="26"/>
      <c r="CL28" s="44"/>
      <c r="CM28" s="26"/>
      <c r="CN28" s="26"/>
      <c r="CO28" s="26"/>
      <c r="CP28" s="59" t="s">
        <v>26</v>
      </c>
      <c r="CQ28" s="26"/>
      <c r="CR28" s="26"/>
      <c r="CS28" s="26"/>
      <c r="CT28" s="26"/>
      <c r="CU28" s="26"/>
      <c r="CV28" s="26"/>
      <c r="CW28" s="49">
        <f t="shared" si="69"/>
        <v>4</v>
      </c>
      <c r="CX28" s="50">
        <f t="shared" si="70"/>
        <v>3</v>
      </c>
      <c r="CY28" s="49">
        <f t="shared" si="71"/>
        <v>0</v>
      </c>
      <c r="CZ28" s="49">
        <f t="shared" si="72"/>
        <v>0</v>
      </c>
      <c r="DA28" s="49">
        <f t="shared" si="73"/>
        <v>0</v>
      </c>
      <c r="DB28" s="49">
        <f t="shared" si="74"/>
        <v>0</v>
      </c>
      <c r="DC28" s="49">
        <f t="shared" si="75"/>
        <v>0</v>
      </c>
      <c r="DD28" s="49">
        <f t="shared" si="76"/>
        <v>0</v>
      </c>
      <c r="DE28" s="49">
        <f t="shared" si="77"/>
        <v>0</v>
      </c>
      <c r="DF28" s="49">
        <f t="shared" si="78"/>
        <v>0</v>
      </c>
      <c r="DG28" s="49">
        <f t="shared" si="79"/>
        <v>0</v>
      </c>
      <c r="DH28" s="49">
        <f t="shared" si="80"/>
        <v>0</v>
      </c>
      <c r="DI28" s="49">
        <f t="shared" si="81"/>
        <v>0</v>
      </c>
      <c r="DJ28" s="49">
        <f t="shared" si="82"/>
        <v>2</v>
      </c>
      <c r="DK28" s="49">
        <f t="shared" si="83"/>
        <v>0</v>
      </c>
      <c r="DL28" s="49">
        <f t="shared" si="84"/>
        <v>0</v>
      </c>
      <c r="DM28" s="49">
        <f t="shared" si="85"/>
        <v>0</v>
      </c>
      <c r="DN28" s="49">
        <f t="shared" si="86"/>
        <v>0</v>
      </c>
      <c r="DO28" s="49">
        <f t="shared" si="87"/>
        <v>0</v>
      </c>
      <c r="DP28" s="49">
        <f t="shared" si="88"/>
        <v>0</v>
      </c>
      <c r="DQ28" s="49">
        <f t="shared" si="89"/>
        <v>0</v>
      </c>
      <c r="DR28" s="49">
        <f t="shared" si="90"/>
        <v>0</v>
      </c>
      <c r="DS28" s="49">
        <f t="shared" si="91"/>
        <v>0</v>
      </c>
      <c r="DT28" s="51">
        <f>CW28*100/('кол-во часов'!B19*18)</f>
        <v>4.4444444444444446</v>
      </c>
      <c r="DU28" s="51">
        <f>CX28*100/('кол-во часов'!C19*18)</f>
        <v>3.3333333333333335</v>
      </c>
      <c r="DV28" s="51" t="e">
        <f>CY28*100/('кол-во часов'!D19*17)</f>
        <v>#DIV/0!</v>
      </c>
      <c r="DW28" s="51" t="e">
        <f>CZ28*100/('кол-во часов'!E19*18)</f>
        <v>#DIV/0!</v>
      </c>
      <c r="DX28" s="51" t="e">
        <f>DA28*100/('кол-во часов'!F19*18)</f>
        <v>#DIV/0!</v>
      </c>
      <c r="DY28" s="51">
        <f>DB28*100/('кол-во часов'!G19*18)</f>
        <v>0</v>
      </c>
      <c r="DZ28" s="51">
        <f>DC28*100/('кол-во часов'!H19*18)</f>
        <v>0</v>
      </c>
      <c r="EA28" s="51" t="e">
        <f>DD28*100/('кол-во часов'!I19*18)</f>
        <v>#DIV/0!</v>
      </c>
      <c r="EB28" s="51">
        <f>DE28*100/('кол-во часов'!J19*18)</f>
        <v>0</v>
      </c>
      <c r="EC28" s="51">
        <f>DF28*100/('кол-во часов'!K19*18)</f>
        <v>0</v>
      </c>
      <c r="ED28" s="51" t="e">
        <f>DG28*100/('кол-во часов'!L19*18)</f>
        <v>#DIV/0!</v>
      </c>
      <c r="EE28" s="51" t="e">
        <f>DH28*100/('кол-во часов'!M19*18)</f>
        <v>#DIV/0!</v>
      </c>
      <c r="EF28" s="51" t="e">
        <f>DI28*100/('кол-во часов'!N19*18)</f>
        <v>#DIV/0!</v>
      </c>
      <c r="EG28" s="51">
        <f>DJ28*100/('кол-во часов'!O19*18)</f>
        <v>3.7037037037037037</v>
      </c>
      <c r="EH28" s="51">
        <f>DK28*100/('кол-во часов'!P19*18)</f>
        <v>0</v>
      </c>
      <c r="EI28" s="51">
        <f>DL28*100/('кол-во часов'!Q19*18)</f>
        <v>0</v>
      </c>
      <c r="EJ28" s="51" t="e">
        <f>DM28*100/('кол-во часов'!R19*18)</f>
        <v>#DIV/0!</v>
      </c>
      <c r="EK28" s="51">
        <f>DN28*100/('кол-во часов'!S19*18)</f>
        <v>0</v>
      </c>
      <c r="EL28" s="51" t="e">
        <f>DO28*100/('кол-во часов'!T19*18)</f>
        <v>#DIV/0!</v>
      </c>
      <c r="EM28" s="51">
        <f>DP28*100/('кол-во часов'!U19*18)</f>
        <v>0</v>
      </c>
      <c r="EN28" s="51" t="e">
        <f>DQ28*100/('кол-во часов'!V19*18)</f>
        <v>#DIV/0!</v>
      </c>
      <c r="EO28" s="51">
        <f>DR28*100/('кол-во часов'!W19*18)</f>
        <v>0</v>
      </c>
      <c r="EP28" s="51">
        <f>DS28*100/('кол-во часов'!X19*18)</f>
        <v>0</v>
      </c>
    </row>
    <row r="29" spans="1:146" ht="18" customHeight="1" x14ac:dyDescent="0.2">
      <c r="A29" s="27"/>
      <c r="B29" s="21"/>
      <c r="D29" s="29" t="s">
        <v>69</v>
      </c>
      <c r="E29" s="26"/>
      <c r="F29" s="26"/>
      <c r="G29" s="26"/>
      <c r="H29" s="26"/>
      <c r="I29" s="26"/>
      <c r="J29" s="26"/>
      <c r="K29" s="26"/>
      <c r="L29" s="26"/>
      <c r="N29" s="61" t="s">
        <v>13</v>
      </c>
      <c r="O29" s="26"/>
      <c r="P29" s="26"/>
      <c r="Q29" s="26"/>
      <c r="R29" s="26"/>
      <c r="S29" s="26"/>
      <c r="T29" s="26"/>
      <c r="U29" s="26" t="s">
        <v>14</v>
      </c>
      <c r="V29" s="26"/>
      <c r="W29" s="26"/>
      <c r="X29" s="26"/>
      <c r="Y29" s="59" t="s">
        <v>26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59" t="s">
        <v>26</v>
      </c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 t="s">
        <v>14</v>
      </c>
      <c r="BB29" s="26"/>
      <c r="BC29" s="26"/>
      <c r="BD29" s="26"/>
      <c r="BE29" s="26"/>
      <c r="BF29" s="59" t="s">
        <v>26</v>
      </c>
      <c r="BG29" s="61"/>
      <c r="BH29" s="61"/>
      <c r="BI29" s="61"/>
      <c r="BJ29" s="61"/>
      <c r="BK29" s="61"/>
      <c r="BL29" s="61" t="s">
        <v>13</v>
      </c>
      <c r="BM29" s="26"/>
      <c r="BN29" s="26"/>
      <c r="BO29" s="26"/>
      <c r="BP29" s="26" t="s">
        <v>14</v>
      </c>
      <c r="BQ29" s="26"/>
      <c r="BR29" s="26"/>
      <c r="BS29" s="26"/>
      <c r="BT29" s="26"/>
      <c r="BU29" s="26"/>
      <c r="BV29" s="59" t="s">
        <v>26</v>
      </c>
      <c r="BW29" s="26"/>
      <c r="BX29" s="26"/>
      <c r="BY29" s="61" t="s">
        <v>13</v>
      </c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61" t="s">
        <v>13</v>
      </c>
      <c r="CK29" s="26"/>
      <c r="CL29" s="44"/>
      <c r="CM29" s="26"/>
      <c r="CN29" s="26"/>
      <c r="CO29" s="59" t="s">
        <v>26</v>
      </c>
      <c r="CP29" s="61" t="s">
        <v>22</v>
      </c>
      <c r="CQ29" s="26"/>
      <c r="CR29" s="26"/>
      <c r="CS29" s="26" t="s">
        <v>14</v>
      </c>
      <c r="CT29" s="26"/>
      <c r="CU29" s="26"/>
      <c r="CV29" s="26"/>
      <c r="CW29" s="49">
        <f t="shared" si="0"/>
        <v>4</v>
      </c>
      <c r="CX29" s="50">
        <f t="shared" si="1"/>
        <v>4</v>
      </c>
      <c r="CY29" s="49">
        <f t="shared" si="2"/>
        <v>0</v>
      </c>
      <c r="CZ29" s="49">
        <f t="shared" si="3"/>
        <v>0</v>
      </c>
      <c r="DA29" s="49">
        <f t="shared" si="4"/>
        <v>0</v>
      </c>
      <c r="DB29" s="49">
        <f t="shared" si="5"/>
        <v>0</v>
      </c>
      <c r="DC29" s="49">
        <f t="shared" si="6"/>
        <v>0</v>
      </c>
      <c r="DD29" s="49">
        <f t="shared" si="7"/>
        <v>0</v>
      </c>
      <c r="DE29" s="49">
        <f t="shared" si="8"/>
        <v>0</v>
      </c>
      <c r="DF29" s="49">
        <f t="shared" si="9"/>
        <v>1</v>
      </c>
      <c r="DG29" s="49">
        <f t="shared" si="10"/>
        <v>0</v>
      </c>
      <c r="DH29" s="49">
        <f t="shared" si="11"/>
        <v>0</v>
      </c>
      <c r="DI29" s="49">
        <f t="shared" si="12"/>
        <v>0</v>
      </c>
      <c r="DJ29" s="49">
        <f t="shared" si="13"/>
        <v>5</v>
      </c>
      <c r="DK29" s="49">
        <f t="shared" si="14"/>
        <v>0</v>
      </c>
      <c r="DL29" s="49">
        <f t="shared" si="15"/>
        <v>0</v>
      </c>
      <c r="DM29" s="49">
        <f t="shared" si="16"/>
        <v>0</v>
      </c>
      <c r="DN29" s="49">
        <f t="shared" si="17"/>
        <v>0</v>
      </c>
      <c r="DO29" s="49">
        <f t="shared" si="18"/>
        <v>0</v>
      </c>
      <c r="DP29" s="49">
        <f t="shared" si="19"/>
        <v>0</v>
      </c>
      <c r="DQ29" s="49">
        <f t="shared" si="20"/>
        <v>0</v>
      </c>
      <c r="DR29" s="49">
        <f t="shared" si="21"/>
        <v>0</v>
      </c>
      <c r="DS29" s="49">
        <f t="shared" si="22"/>
        <v>0</v>
      </c>
      <c r="DT29" s="51">
        <f>CW29*100/('кол-во часов'!B17*18)</f>
        <v>4.4444444444444446</v>
      </c>
      <c r="DU29" s="51">
        <f>CX29*100/('кол-во часов'!C17*18)</f>
        <v>4.4444444444444446</v>
      </c>
      <c r="DV29" s="51" t="e">
        <f>CY29*100/('кол-во часов'!D17*17)</f>
        <v>#DIV/0!</v>
      </c>
      <c r="DW29" s="51" t="e">
        <f>CZ29*100/('кол-во часов'!E17*18)</f>
        <v>#DIV/0!</v>
      </c>
      <c r="DX29" s="51" t="e">
        <f>DA29*100/('кол-во часов'!F17*18)</f>
        <v>#DIV/0!</v>
      </c>
      <c r="DY29" s="51">
        <f>DB29*100/('кол-во часов'!G17*18)</f>
        <v>0</v>
      </c>
      <c r="DZ29" s="51">
        <f>DC29*100/('кол-во часов'!H17*18)</f>
        <v>0</v>
      </c>
      <c r="EA29" s="51" t="e">
        <f>DD29*100/('кол-во часов'!I17*18)</f>
        <v>#DIV/0!</v>
      </c>
      <c r="EB29" s="51">
        <f>DE29*100/('кол-во часов'!J17*18)</f>
        <v>0</v>
      </c>
      <c r="EC29" s="51">
        <f>DF29*100/('кол-во часов'!K17*18)</f>
        <v>1.8518518518518519</v>
      </c>
      <c r="ED29" s="51" t="e">
        <f>DG29*100/('кол-во часов'!L17*18)</f>
        <v>#DIV/0!</v>
      </c>
      <c r="EE29" s="51" t="e">
        <f>DH29*100/('кол-во часов'!M17*18)</f>
        <v>#DIV/0!</v>
      </c>
      <c r="EF29" s="51" t="e">
        <f>DI29*100/('кол-во часов'!N17*18)</f>
        <v>#DIV/0!</v>
      </c>
      <c r="EG29" s="51">
        <f>DJ29*100/('кол-во часов'!O17*18)</f>
        <v>9.2592592592592595</v>
      </c>
      <c r="EH29" s="51">
        <f>DK29*100/('кол-во часов'!P17*18)</f>
        <v>0</v>
      </c>
      <c r="EI29" s="51">
        <f>DL29*100/('кол-во часов'!Q17*18)</f>
        <v>0</v>
      </c>
      <c r="EJ29" s="51" t="e">
        <f>DM29*100/('кол-во часов'!R17*18)</f>
        <v>#DIV/0!</v>
      </c>
      <c r="EK29" s="51">
        <f>DN29*100/('кол-во часов'!S17*18)</f>
        <v>0</v>
      </c>
      <c r="EL29" s="51" t="e">
        <f>DO29*100/('кол-во часов'!T17*18)</f>
        <v>#DIV/0!</v>
      </c>
      <c r="EM29" s="51">
        <f>DP29*100/('кол-во часов'!U17*18)</f>
        <v>0</v>
      </c>
      <c r="EN29" s="51" t="e">
        <f>DQ29*100/('кол-во часов'!V17*18)</f>
        <v>#DIV/0!</v>
      </c>
      <c r="EO29" s="51">
        <f>DR29*100/('кол-во часов'!W17*18)</f>
        <v>0</v>
      </c>
      <c r="EP29" s="51">
        <f>DS29*100/('кол-во часов'!X17*18)</f>
        <v>0</v>
      </c>
    </row>
    <row r="30" spans="1:146" ht="18" customHeight="1" x14ac:dyDescent="0.2">
      <c r="A30" s="27" t="s">
        <v>70</v>
      </c>
      <c r="B30" s="21" t="s">
        <v>33</v>
      </c>
      <c r="D30" s="29" t="s">
        <v>71</v>
      </c>
      <c r="E30" s="26"/>
      <c r="F30" s="26"/>
      <c r="G30" s="26"/>
      <c r="H30" s="26"/>
      <c r="I30" s="26"/>
      <c r="J30" s="26"/>
      <c r="K30" s="26"/>
      <c r="L30" s="26"/>
      <c r="M30" s="26"/>
      <c r="N30" s="61" t="s">
        <v>13</v>
      </c>
      <c r="O30" s="26"/>
      <c r="P30" s="26"/>
      <c r="Q30" s="26"/>
      <c r="R30" s="26"/>
      <c r="S30" s="26"/>
      <c r="T30" s="45"/>
      <c r="U30" s="26" t="s">
        <v>14</v>
      </c>
      <c r="V30" s="26"/>
      <c r="W30" s="26"/>
      <c r="X30" s="26"/>
      <c r="Y30" s="59" t="s">
        <v>26</v>
      </c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59" t="s">
        <v>26</v>
      </c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 t="s">
        <v>14</v>
      </c>
      <c r="BB30" s="26"/>
      <c r="BC30" s="26"/>
      <c r="BD30" s="26"/>
      <c r="BE30" s="26"/>
      <c r="BF30" s="59" t="s">
        <v>26</v>
      </c>
      <c r="BG30" s="61"/>
      <c r="BH30" s="61"/>
      <c r="BI30" s="61"/>
      <c r="BJ30" s="61"/>
      <c r="BK30" s="61"/>
      <c r="BL30" s="61" t="s">
        <v>13</v>
      </c>
      <c r="BM30" s="26"/>
      <c r="BN30" s="26"/>
      <c r="BO30" s="26"/>
      <c r="BP30" s="26" t="s">
        <v>14</v>
      </c>
      <c r="BQ30" s="26"/>
      <c r="BR30" s="26"/>
      <c r="BS30" s="26"/>
      <c r="BT30" s="26"/>
      <c r="BU30" s="26"/>
      <c r="BV30" s="59" t="s">
        <v>26</v>
      </c>
      <c r="BW30" s="26"/>
      <c r="BX30" s="26"/>
      <c r="BY30" s="61" t="s">
        <v>13</v>
      </c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61" t="s">
        <v>13</v>
      </c>
      <c r="CK30" s="26"/>
      <c r="CL30" s="44"/>
      <c r="CM30" s="26"/>
      <c r="CN30" s="26"/>
      <c r="CO30" s="59" t="s">
        <v>26</v>
      </c>
      <c r="CP30" s="61" t="s">
        <v>22</v>
      </c>
      <c r="CQ30" s="26"/>
      <c r="CR30" s="26"/>
      <c r="CS30" s="26" t="s">
        <v>14</v>
      </c>
      <c r="CT30" s="26"/>
      <c r="CU30" s="26"/>
      <c r="CV30" s="26"/>
      <c r="CW30" s="49">
        <f t="shared" si="0"/>
        <v>4</v>
      </c>
      <c r="CX30" s="50">
        <f t="shared" si="1"/>
        <v>4</v>
      </c>
      <c r="CY30" s="49">
        <f t="shared" si="2"/>
        <v>0</v>
      </c>
      <c r="CZ30" s="49">
        <f t="shared" si="3"/>
        <v>0</v>
      </c>
      <c r="DA30" s="49">
        <f t="shared" si="4"/>
        <v>0</v>
      </c>
      <c r="DB30" s="49">
        <f t="shared" si="5"/>
        <v>0</v>
      </c>
      <c r="DC30" s="49">
        <f t="shared" si="6"/>
        <v>0</v>
      </c>
      <c r="DD30" s="49">
        <f t="shared" si="7"/>
        <v>0</v>
      </c>
      <c r="DE30" s="49">
        <f t="shared" si="8"/>
        <v>0</v>
      </c>
      <c r="DF30" s="49">
        <f t="shared" si="9"/>
        <v>1</v>
      </c>
      <c r="DG30" s="49">
        <f t="shared" si="10"/>
        <v>0</v>
      </c>
      <c r="DH30" s="49">
        <f t="shared" si="11"/>
        <v>0</v>
      </c>
      <c r="DI30" s="49">
        <f t="shared" si="12"/>
        <v>0</v>
      </c>
      <c r="DJ30" s="49">
        <f t="shared" si="13"/>
        <v>5</v>
      </c>
      <c r="DK30" s="49">
        <f t="shared" si="14"/>
        <v>0</v>
      </c>
      <c r="DL30" s="49">
        <f t="shared" si="15"/>
        <v>0</v>
      </c>
      <c r="DM30" s="49">
        <f t="shared" si="16"/>
        <v>0</v>
      </c>
      <c r="DN30" s="49">
        <f t="shared" si="17"/>
        <v>0</v>
      </c>
      <c r="DO30" s="49">
        <f t="shared" si="18"/>
        <v>0</v>
      </c>
      <c r="DP30" s="49">
        <f t="shared" si="19"/>
        <v>0</v>
      </c>
      <c r="DQ30" s="49">
        <f t="shared" si="20"/>
        <v>0</v>
      </c>
      <c r="DR30" s="49">
        <f t="shared" si="21"/>
        <v>0</v>
      </c>
      <c r="DS30" s="49">
        <f t="shared" si="22"/>
        <v>0</v>
      </c>
      <c r="DT30" s="51">
        <f>CW30*100/('кол-во часов'!B18*18)</f>
        <v>4.4444444444444446</v>
      </c>
      <c r="DU30" s="51">
        <f>CX30*100/('кол-во часов'!C18*18)</f>
        <v>4.4444444444444446</v>
      </c>
      <c r="DV30" s="51" t="e">
        <f>CY30*100/('кол-во часов'!D18*17)</f>
        <v>#DIV/0!</v>
      </c>
      <c r="DW30" s="51" t="e">
        <f>CZ30*100/('кол-во часов'!E18*18)</f>
        <v>#DIV/0!</v>
      </c>
      <c r="DX30" s="51" t="e">
        <f>DA30*100/('кол-во часов'!F18*18)</f>
        <v>#DIV/0!</v>
      </c>
      <c r="DY30" s="51">
        <f>DB30*100/('кол-во часов'!G18*18)</f>
        <v>0</v>
      </c>
      <c r="DZ30" s="51">
        <f>DC30*100/('кол-во часов'!H18*18)</f>
        <v>0</v>
      </c>
      <c r="EA30" s="51" t="e">
        <f>DD30*100/('кол-во часов'!I18*18)</f>
        <v>#DIV/0!</v>
      </c>
      <c r="EB30" s="51">
        <f>DE30*100/('кол-во часов'!J18*18)</f>
        <v>0</v>
      </c>
      <c r="EC30" s="51">
        <f>DF30*100/('кол-во часов'!K18*18)</f>
        <v>1.8518518518518519</v>
      </c>
      <c r="ED30" s="51" t="e">
        <f>DG30*100/('кол-во часов'!L18*18)</f>
        <v>#DIV/0!</v>
      </c>
      <c r="EE30" s="51" t="e">
        <f>DH30*100/('кол-во часов'!M18*18)</f>
        <v>#DIV/0!</v>
      </c>
      <c r="EF30" s="51" t="e">
        <f>DI30*100/('кол-во часов'!N18*18)</f>
        <v>#DIV/0!</v>
      </c>
      <c r="EG30" s="51">
        <f>DJ30*100/('кол-во часов'!O18*18)</f>
        <v>9.2592592592592595</v>
      </c>
      <c r="EH30" s="51">
        <f>DK30*100/('кол-во часов'!P18*18)</f>
        <v>0</v>
      </c>
      <c r="EI30" s="51">
        <f>DL30*100/('кол-во часов'!Q18*18)</f>
        <v>0</v>
      </c>
      <c r="EJ30" s="51" t="e">
        <f>DM30*100/('кол-во часов'!R18*18)</f>
        <v>#DIV/0!</v>
      </c>
      <c r="EK30" s="51">
        <f>DN30*100/('кол-во часов'!S18*18)</f>
        <v>0</v>
      </c>
      <c r="EL30" s="51" t="e">
        <f>DO30*100/('кол-во часов'!T18*18)</f>
        <v>#DIV/0!</v>
      </c>
      <c r="EM30" s="51">
        <f>DP30*100/('кол-во часов'!U18*18)</f>
        <v>0</v>
      </c>
      <c r="EN30" s="51" t="e">
        <f>DQ30*100/('кол-во часов'!V18*18)</f>
        <v>#DIV/0!</v>
      </c>
      <c r="EO30" s="51">
        <f>DR30*100/('кол-во часов'!W18*18)</f>
        <v>0</v>
      </c>
      <c r="EP30" s="51">
        <f>DS30*100/('кол-во часов'!X18*18)</f>
        <v>0</v>
      </c>
    </row>
    <row r="31" spans="1:146" ht="18" customHeight="1" x14ac:dyDescent="0.2">
      <c r="A31" s="27" t="s">
        <v>72</v>
      </c>
      <c r="B31" s="21" t="s">
        <v>23</v>
      </c>
      <c r="D31" s="29" t="s">
        <v>73</v>
      </c>
      <c r="E31" s="26"/>
      <c r="F31" s="26"/>
      <c r="G31" s="26"/>
      <c r="H31" s="26"/>
      <c r="I31" s="26"/>
      <c r="J31" s="26"/>
      <c r="K31" s="26"/>
      <c r="L31" s="26"/>
      <c r="M31" s="26"/>
      <c r="N31" s="61" t="s">
        <v>13</v>
      </c>
      <c r="O31" s="26"/>
      <c r="P31" s="26"/>
      <c r="Q31" s="26"/>
      <c r="R31" s="26"/>
      <c r="S31" s="26"/>
      <c r="T31" s="45"/>
      <c r="U31" s="26" t="s">
        <v>14</v>
      </c>
      <c r="V31" s="26"/>
      <c r="W31" s="26"/>
      <c r="X31" s="26"/>
      <c r="Y31" s="59" t="s">
        <v>26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59" t="s">
        <v>26</v>
      </c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 t="s">
        <v>14</v>
      </c>
      <c r="BB31" s="26"/>
      <c r="BC31" s="26"/>
      <c r="BD31" s="26"/>
      <c r="BE31" s="26"/>
      <c r="BF31" s="59" t="s">
        <v>26</v>
      </c>
      <c r="BG31" s="61"/>
      <c r="BH31" s="61"/>
      <c r="BI31" s="61"/>
      <c r="BJ31" s="61"/>
      <c r="BK31" s="61"/>
      <c r="BL31" s="61" t="s">
        <v>13</v>
      </c>
      <c r="BM31" s="26"/>
      <c r="BN31" s="26"/>
      <c r="BO31" s="26"/>
      <c r="BP31" s="26" t="s">
        <v>14</v>
      </c>
      <c r="BQ31" s="26"/>
      <c r="BR31" s="26"/>
      <c r="BS31" s="26"/>
      <c r="BT31" s="26"/>
      <c r="BU31" s="26"/>
      <c r="BV31" s="59" t="s">
        <v>26</v>
      </c>
      <c r="BW31" s="26"/>
      <c r="BX31" s="26"/>
      <c r="BY31" s="61" t="s">
        <v>13</v>
      </c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61" t="s">
        <v>13</v>
      </c>
      <c r="CK31" s="26"/>
      <c r="CL31" s="44"/>
      <c r="CM31" s="26"/>
      <c r="CN31" s="26"/>
      <c r="CO31" s="59" t="s">
        <v>26</v>
      </c>
      <c r="CP31" s="61" t="s">
        <v>22</v>
      </c>
      <c r="CQ31" s="26"/>
      <c r="CR31" s="26"/>
      <c r="CS31" s="26" t="s">
        <v>14</v>
      </c>
      <c r="CT31" s="26"/>
      <c r="CU31" s="26"/>
      <c r="CV31" s="26"/>
      <c r="CW31" s="49">
        <f t="shared" si="0"/>
        <v>4</v>
      </c>
      <c r="CX31" s="50">
        <f t="shared" si="1"/>
        <v>4</v>
      </c>
      <c r="CY31" s="49">
        <f t="shared" si="2"/>
        <v>0</v>
      </c>
      <c r="CZ31" s="49">
        <f t="shared" si="3"/>
        <v>0</v>
      </c>
      <c r="DA31" s="49">
        <f t="shared" si="4"/>
        <v>0</v>
      </c>
      <c r="DB31" s="49">
        <f t="shared" si="5"/>
        <v>0</v>
      </c>
      <c r="DC31" s="49">
        <f t="shared" si="6"/>
        <v>0</v>
      </c>
      <c r="DD31" s="49">
        <f t="shared" si="7"/>
        <v>0</v>
      </c>
      <c r="DE31" s="49">
        <f t="shared" si="8"/>
        <v>0</v>
      </c>
      <c r="DF31" s="49">
        <f t="shared" si="9"/>
        <v>1</v>
      </c>
      <c r="DG31" s="49">
        <f t="shared" si="10"/>
        <v>0</v>
      </c>
      <c r="DH31" s="49">
        <f t="shared" si="11"/>
        <v>0</v>
      </c>
      <c r="DI31" s="49">
        <f t="shared" si="12"/>
        <v>0</v>
      </c>
      <c r="DJ31" s="49">
        <f t="shared" si="13"/>
        <v>5</v>
      </c>
      <c r="DK31" s="49">
        <f t="shared" si="14"/>
        <v>0</v>
      </c>
      <c r="DL31" s="49">
        <f t="shared" si="15"/>
        <v>0</v>
      </c>
      <c r="DM31" s="49">
        <f t="shared" si="16"/>
        <v>0</v>
      </c>
      <c r="DN31" s="49">
        <f t="shared" si="17"/>
        <v>0</v>
      </c>
      <c r="DO31" s="49">
        <f t="shared" si="18"/>
        <v>0</v>
      </c>
      <c r="DP31" s="49">
        <f t="shared" si="19"/>
        <v>0</v>
      </c>
      <c r="DQ31" s="49">
        <f t="shared" si="20"/>
        <v>0</v>
      </c>
      <c r="DR31" s="49">
        <f t="shared" si="21"/>
        <v>0</v>
      </c>
      <c r="DS31" s="49">
        <f t="shared" si="22"/>
        <v>0</v>
      </c>
      <c r="DT31" s="51">
        <f>CW31*100/('кол-во часов'!B19*18)</f>
        <v>4.4444444444444446</v>
      </c>
      <c r="DU31" s="51">
        <f>CX31*100/('кол-во часов'!C19*18)</f>
        <v>4.4444444444444446</v>
      </c>
      <c r="DV31" s="51" t="e">
        <f>CY31*100/('кол-во часов'!D19*17)</f>
        <v>#DIV/0!</v>
      </c>
      <c r="DW31" s="51" t="e">
        <f>CZ31*100/('кол-во часов'!E19*18)</f>
        <v>#DIV/0!</v>
      </c>
      <c r="DX31" s="51" t="e">
        <f>DA31*100/('кол-во часов'!F19*18)</f>
        <v>#DIV/0!</v>
      </c>
      <c r="DY31" s="51">
        <f>DB31*100/('кол-во часов'!G19*18)</f>
        <v>0</v>
      </c>
      <c r="DZ31" s="51">
        <f>DC31*100/('кол-во часов'!H19*18)</f>
        <v>0</v>
      </c>
      <c r="EA31" s="51" t="e">
        <f>DD31*100/('кол-во часов'!I19*18)</f>
        <v>#DIV/0!</v>
      </c>
      <c r="EB31" s="51">
        <f>DE31*100/('кол-во часов'!J19*18)</f>
        <v>0</v>
      </c>
      <c r="EC31" s="51">
        <f>DF31*100/('кол-во часов'!K19*18)</f>
        <v>1.8518518518518519</v>
      </c>
      <c r="ED31" s="51" t="e">
        <f>DG31*100/('кол-во часов'!L19*18)</f>
        <v>#DIV/0!</v>
      </c>
      <c r="EE31" s="51" t="e">
        <f>DH31*100/('кол-во часов'!M19*18)</f>
        <v>#DIV/0!</v>
      </c>
      <c r="EF31" s="51" t="e">
        <f>DI31*100/('кол-во часов'!N19*18)</f>
        <v>#DIV/0!</v>
      </c>
      <c r="EG31" s="51">
        <f>DJ31*100/('кол-во часов'!O19*18)</f>
        <v>9.2592592592592595</v>
      </c>
      <c r="EH31" s="51">
        <f>DK31*100/('кол-во часов'!P19*18)</f>
        <v>0</v>
      </c>
      <c r="EI31" s="51">
        <f>DL31*100/('кол-во часов'!Q19*18)</f>
        <v>0</v>
      </c>
      <c r="EJ31" s="51" t="e">
        <f>DM31*100/('кол-во часов'!R19*18)</f>
        <v>#DIV/0!</v>
      </c>
      <c r="EK31" s="51">
        <f>DN31*100/('кол-во часов'!S19*18)</f>
        <v>0</v>
      </c>
      <c r="EL31" s="51" t="e">
        <f>DO31*100/('кол-во часов'!T19*18)</f>
        <v>#DIV/0!</v>
      </c>
      <c r="EM31" s="51">
        <f>DP31*100/('кол-во часов'!U19*18)</f>
        <v>0</v>
      </c>
      <c r="EN31" s="51" t="e">
        <f>DQ31*100/('кол-во часов'!V19*18)</f>
        <v>#DIV/0!</v>
      </c>
      <c r="EO31" s="51">
        <f>DR31*100/('кол-во часов'!W19*18)</f>
        <v>0</v>
      </c>
      <c r="EP31" s="51">
        <f>DS31*100/('кол-во часов'!X19*18)</f>
        <v>0</v>
      </c>
    </row>
    <row r="32" spans="1:146" ht="18" customHeight="1" x14ac:dyDescent="0.2">
      <c r="A32" s="27"/>
      <c r="B32" s="21"/>
      <c r="D32" s="29" t="s">
        <v>74</v>
      </c>
      <c r="E32" s="26"/>
      <c r="F32" s="26"/>
      <c r="G32" s="26"/>
      <c r="H32" s="26"/>
      <c r="I32" s="26"/>
      <c r="J32" s="26"/>
      <c r="K32" s="26"/>
      <c r="L32" s="26"/>
      <c r="M32" s="26"/>
      <c r="N32" s="61" t="s">
        <v>13</v>
      </c>
      <c r="O32" s="26"/>
      <c r="P32" s="26"/>
      <c r="Q32" s="26"/>
      <c r="R32" s="26"/>
      <c r="S32" s="26"/>
      <c r="T32" s="45"/>
      <c r="U32" s="26" t="s">
        <v>14</v>
      </c>
      <c r="V32" s="26"/>
      <c r="W32" s="26"/>
      <c r="X32" s="26"/>
      <c r="Y32" s="59" t="s">
        <v>26</v>
      </c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59" t="s">
        <v>26</v>
      </c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 t="s">
        <v>14</v>
      </c>
      <c r="BB32" s="26"/>
      <c r="BC32" s="26"/>
      <c r="BD32" s="26"/>
      <c r="BE32" s="26"/>
      <c r="BF32" s="59" t="s">
        <v>26</v>
      </c>
      <c r="BG32" s="61"/>
      <c r="BH32" s="61"/>
      <c r="BI32" s="61"/>
      <c r="BJ32" s="61"/>
      <c r="BK32" s="61"/>
      <c r="BL32" s="61" t="s">
        <v>13</v>
      </c>
      <c r="BM32" s="26"/>
      <c r="BN32" s="26"/>
      <c r="BO32" s="26"/>
      <c r="BP32" s="26" t="s">
        <v>14</v>
      </c>
      <c r="BQ32" s="26"/>
      <c r="BR32" s="26"/>
      <c r="BS32" s="26"/>
      <c r="BT32" s="26"/>
      <c r="BU32" s="26"/>
      <c r="BV32" s="59" t="s">
        <v>26</v>
      </c>
      <c r="BW32" s="26"/>
      <c r="BX32" s="26"/>
      <c r="BY32" s="61" t="s">
        <v>13</v>
      </c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61" t="s">
        <v>13</v>
      </c>
      <c r="CK32" s="26"/>
      <c r="CL32" s="44"/>
      <c r="CM32" s="26"/>
      <c r="CN32" s="26"/>
      <c r="CO32" s="59" t="s">
        <v>26</v>
      </c>
      <c r="CP32" s="61" t="s">
        <v>22</v>
      </c>
      <c r="CQ32" s="26"/>
      <c r="CR32" s="26"/>
      <c r="CS32" s="26" t="s">
        <v>14</v>
      </c>
      <c r="CT32" s="26"/>
      <c r="CU32" s="26"/>
      <c r="CV32" s="26"/>
      <c r="CW32" s="49">
        <f t="shared" si="0"/>
        <v>4</v>
      </c>
      <c r="CX32" s="50">
        <f t="shared" si="1"/>
        <v>4</v>
      </c>
      <c r="CY32" s="49">
        <f t="shared" si="2"/>
        <v>0</v>
      </c>
      <c r="CZ32" s="49">
        <f t="shared" si="3"/>
        <v>0</v>
      </c>
      <c r="DA32" s="49">
        <f t="shared" si="4"/>
        <v>0</v>
      </c>
      <c r="DB32" s="49">
        <f t="shared" si="5"/>
        <v>0</v>
      </c>
      <c r="DC32" s="49">
        <f t="shared" si="6"/>
        <v>0</v>
      </c>
      <c r="DD32" s="49">
        <f t="shared" si="7"/>
        <v>0</v>
      </c>
      <c r="DE32" s="49">
        <f t="shared" si="8"/>
        <v>0</v>
      </c>
      <c r="DF32" s="49">
        <f t="shared" si="9"/>
        <v>1</v>
      </c>
      <c r="DG32" s="49">
        <f t="shared" si="10"/>
        <v>0</v>
      </c>
      <c r="DH32" s="49">
        <f t="shared" si="11"/>
        <v>0</v>
      </c>
      <c r="DI32" s="49">
        <f t="shared" si="12"/>
        <v>0</v>
      </c>
      <c r="DJ32" s="49">
        <f t="shared" si="13"/>
        <v>5</v>
      </c>
      <c r="DK32" s="49">
        <f t="shared" si="14"/>
        <v>0</v>
      </c>
      <c r="DL32" s="49">
        <f t="shared" si="15"/>
        <v>0</v>
      </c>
      <c r="DM32" s="49">
        <f t="shared" si="16"/>
        <v>0</v>
      </c>
      <c r="DN32" s="49">
        <f t="shared" si="17"/>
        <v>0</v>
      </c>
      <c r="DO32" s="49">
        <f t="shared" si="18"/>
        <v>0</v>
      </c>
      <c r="DP32" s="49">
        <f t="shared" si="19"/>
        <v>0</v>
      </c>
      <c r="DQ32" s="49">
        <f t="shared" si="20"/>
        <v>0</v>
      </c>
      <c r="DR32" s="49">
        <f t="shared" si="21"/>
        <v>0</v>
      </c>
      <c r="DS32" s="49">
        <f t="shared" si="22"/>
        <v>0</v>
      </c>
      <c r="DT32" s="51">
        <f>CW32*100/('кол-во часов'!B20*18)</f>
        <v>4.4444444444444446</v>
      </c>
      <c r="DU32" s="51">
        <f>CX32*100/('кол-во часов'!C20*18)</f>
        <v>4.4444444444444446</v>
      </c>
      <c r="DV32" s="51" t="e">
        <f>CY32*100/('кол-во часов'!D20*17)</f>
        <v>#DIV/0!</v>
      </c>
      <c r="DW32" s="51" t="e">
        <f>CZ32*100/('кол-во часов'!E20*18)</f>
        <v>#DIV/0!</v>
      </c>
      <c r="DX32" s="51" t="e">
        <f>DA32*100/('кол-во часов'!F20*18)</f>
        <v>#DIV/0!</v>
      </c>
      <c r="DY32" s="51">
        <f>DB32*100/('кол-во часов'!G20*18)</f>
        <v>0</v>
      </c>
      <c r="DZ32" s="51">
        <f>DC32*100/('кол-во часов'!H20*18)</f>
        <v>0</v>
      </c>
      <c r="EA32" s="51" t="e">
        <f>DD32*100/('кол-во часов'!I20*18)</f>
        <v>#DIV/0!</v>
      </c>
      <c r="EB32" s="51">
        <f>DE32*100/('кол-во часов'!J20*18)</f>
        <v>0</v>
      </c>
      <c r="EC32" s="51">
        <f>DF32*100/('кол-во часов'!K20*18)</f>
        <v>1.8518518518518519</v>
      </c>
      <c r="ED32" s="51" t="e">
        <f>DG32*100/('кол-во часов'!L20*18)</f>
        <v>#DIV/0!</v>
      </c>
      <c r="EE32" s="51" t="e">
        <f>DH32*100/('кол-во часов'!M20*18)</f>
        <v>#DIV/0!</v>
      </c>
      <c r="EF32" s="51" t="e">
        <f>DI32*100/('кол-во часов'!N20*18)</f>
        <v>#DIV/0!</v>
      </c>
      <c r="EG32" s="51">
        <f>DJ32*100/('кол-во часов'!O20*18)</f>
        <v>9.2592592592592595</v>
      </c>
      <c r="EH32" s="51">
        <f>DK32*100/('кол-во часов'!P20*18)</f>
        <v>0</v>
      </c>
      <c r="EI32" s="51">
        <f>DL32*100/('кол-во часов'!Q20*18)</f>
        <v>0</v>
      </c>
      <c r="EJ32" s="51" t="e">
        <f>DM32*100/('кол-во часов'!R20*18)</f>
        <v>#DIV/0!</v>
      </c>
      <c r="EK32" s="51">
        <f>DN32*100/('кол-во часов'!S20*18)</f>
        <v>0</v>
      </c>
      <c r="EL32" s="51" t="e">
        <f>DO32*100/('кол-во часов'!T20*18)</f>
        <v>#DIV/0!</v>
      </c>
      <c r="EM32" s="51">
        <f>DP32*100/('кол-во часов'!U20*18)</f>
        <v>0</v>
      </c>
      <c r="EN32" s="51" t="e">
        <f>DQ32*100/('кол-во часов'!V20*18)</f>
        <v>#DIV/0!</v>
      </c>
      <c r="EO32" s="51">
        <f>DR32*100/('кол-во часов'!W20*18)</f>
        <v>0</v>
      </c>
      <c r="EP32" s="51">
        <f>DS32*100/('кол-во часов'!X20*18)</f>
        <v>0</v>
      </c>
    </row>
    <row r="33" spans="1:146" ht="18" customHeight="1" x14ac:dyDescent="0.2">
      <c r="A33" s="20" t="s">
        <v>75</v>
      </c>
      <c r="B33" s="21" t="s">
        <v>15</v>
      </c>
      <c r="D33" s="29" t="s">
        <v>76</v>
      </c>
      <c r="E33" s="26"/>
      <c r="F33" s="26"/>
      <c r="G33" s="26"/>
      <c r="H33" s="26"/>
      <c r="I33" s="26"/>
      <c r="J33" s="26"/>
      <c r="K33" s="26"/>
      <c r="L33" s="26"/>
      <c r="M33" s="26"/>
      <c r="N33" s="61" t="s">
        <v>13</v>
      </c>
      <c r="O33" s="26"/>
      <c r="P33" s="26"/>
      <c r="Q33" s="26"/>
      <c r="R33" s="26"/>
      <c r="S33" s="26"/>
      <c r="T33" s="45"/>
      <c r="U33" s="26" t="s">
        <v>14</v>
      </c>
      <c r="V33" s="26"/>
      <c r="W33" s="26"/>
      <c r="X33" s="26"/>
      <c r="Y33" s="59" t="s">
        <v>26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59" t="s">
        <v>26</v>
      </c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 t="s">
        <v>14</v>
      </c>
      <c r="BB33" s="26"/>
      <c r="BC33" s="26"/>
      <c r="BD33" s="26"/>
      <c r="BE33" s="26"/>
      <c r="BF33" s="59" t="s">
        <v>26</v>
      </c>
      <c r="BG33" s="61"/>
      <c r="BH33" s="61"/>
      <c r="BI33" s="61"/>
      <c r="BJ33" s="61"/>
      <c r="BK33" s="61"/>
      <c r="BL33" s="61" t="s">
        <v>13</v>
      </c>
      <c r="BM33" s="26"/>
      <c r="BN33" s="26"/>
      <c r="BO33" s="26"/>
      <c r="BP33" s="26" t="s">
        <v>14</v>
      </c>
      <c r="BQ33" s="26"/>
      <c r="BR33" s="26"/>
      <c r="BS33" s="26"/>
      <c r="BT33" s="26"/>
      <c r="BU33" s="26"/>
      <c r="BV33" s="59" t="s">
        <v>26</v>
      </c>
      <c r="BW33" s="26"/>
      <c r="BX33" s="26"/>
      <c r="BY33" s="61" t="s">
        <v>13</v>
      </c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61" t="s">
        <v>13</v>
      </c>
      <c r="CK33" s="26"/>
      <c r="CL33" s="44"/>
      <c r="CM33" s="26"/>
      <c r="CN33" s="26"/>
      <c r="CO33" s="59" t="s">
        <v>26</v>
      </c>
      <c r="CP33" s="61" t="s">
        <v>22</v>
      </c>
      <c r="CQ33" s="26"/>
      <c r="CR33" s="26"/>
      <c r="CS33" s="26" t="s">
        <v>14</v>
      </c>
      <c r="CT33" s="26"/>
      <c r="CU33" s="26"/>
      <c r="CV33" s="26"/>
      <c r="CW33" s="49">
        <f t="shared" ref="CW33:CW61" si="92">COUNTIF(E33:CV33,"РУС")</f>
        <v>4</v>
      </c>
      <c r="CX33" s="50">
        <f t="shared" ref="CX33:CX61" si="93">COUNTIF(E33:CV33,"МАТ")</f>
        <v>4</v>
      </c>
      <c r="CY33" s="49">
        <f t="shared" ref="CY33:CY61" si="94">COUNTIF(E33:CV33,"АЛГ")</f>
        <v>0</v>
      </c>
      <c r="CZ33" s="49">
        <f t="shared" ref="CZ33:CZ61" si="95">COUNTIF(E33:CV33,"ГЕМ")</f>
        <v>0</v>
      </c>
      <c r="DA33" s="49">
        <f t="shared" ref="DA33:DA61" si="96">COUNTIF(E33:CV33,"ВИС")</f>
        <v>0</v>
      </c>
      <c r="DB33" s="49">
        <f t="shared" ref="DB33:DB61" si="97">COUNTIF(E33:CV33,"БИО")</f>
        <v>0</v>
      </c>
      <c r="DC33" s="49">
        <f t="shared" ref="DC33:DC61" si="98">COUNTIF(E33:CV33,"ГЕО")</f>
        <v>0</v>
      </c>
      <c r="DD33" s="49">
        <f t="shared" ref="DD33:DD61" si="99">COUNTIF(E33:CV33,"ИНФ")</f>
        <v>0</v>
      </c>
      <c r="DE33" s="49">
        <f t="shared" ref="DE33:DE61" si="100">COUNTIF(E33:CV33,"ИСТ")</f>
        <v>0</v>
      </c>
      <c r="DF33" s="49">
        <f t="shared" ref="DF33:DF61" si="101">COUNTIF(E33:CV33,"ЛИТ")</f>
        <v>1</v>
      </c>
      <c r="DG33" s="49">
        <f t="shared" ref="DG33:DG61" si="102">COUNTIF(E33:CV33,"ОБЩ")</f>
        <v>0</v>
      </c>
      <c r="DH33" s="49">
        <f t="shared" ref="DH33:DH61" si="103">COUNTIF(E33:CV33,"ФИЗ")</f>
        <v>0</v>
      </c>
      <c r="DI33" s="49">
        <f t="shared" ref="DI33:DI61" si="104">COUNTIF(E33:CV33,"ХИМ")</f>
        <v>0</v>
      </c>
      <c r="DJ33" s="49">
        <f t="shared" ref="DJ33:DJ61" si="105">COUNTIF(E33:CV33,"АНГ")</f>
        <v>5</v>
      </c>
      <c r="DK33" s="49">
        <f t="shared" ref="DK33:DK61" si="106">COUNTIF(E33:CV33,"НЕМ")</f>
        <v>0</v>
      </c>
      <c r="DL33" s="49">
        <f t="shared" ref="DL33:DL61" si="107">COUNTIF(E33:CV33,"ФРА")</f>
        <v>0</v>
      </c>
      <c r="DM33" s="49">
        <f t="shared" ref="DM33:DM61" si="108">COUNTIF(E33:CV33,"ОКР")</f>
        <v>0</v>
      </c>
      <c r="DN33" s="49">
        <f t="shared" ref="DN33:DN61" si="109">COUNTIF(E33:CV33,"ИЗО")</f>
        <v>0</v>
      </c>
      <c r="DO33" s="49">
        <f t="shared" ref="DO33:DO61" si="110">COUNTIF(E33:CV33,"КУБ")</f>
        <v>0</v>
      </c>
      <c r="DP33" s="49">
        <f t="shared" ref="DP33:DP61" si="111">COUNTIF(E33:CV33,"МУЗ")</f>
        <v>0</v>
      </c>
      <c r="DQ33" s="49">
        <f t="shared" ref="DQ33:DQ61" si="112">COUNTIF(E33:CV33,"ОБЗ")</f>
        <v>0</v>
      </c>
      <c r="DR33" s="49">
        <f t="shared" ref="DR33:DR61" si="113">COUNTIF(E33:CV33,"ТЕХ")</f>
        <v>0</v>
      </c>
      <c r="DS33" s="49">
        <f t="shared" ref="DS33:DS61" si="114">COUNTIF(E33:CV33,"ФЗР")</f>
        <v>0</v>
      </c>
      <c r="DT33" s="51">
        <f>CW33*100/('кол-во часов'!B21*18)</f>
        <v>3.7037037037037037</v>
      </c>
      <c r="DU33" s="51">
        <f>CX33*100/('кол-во часов'!C21*18)</f>
        <v>4.4444444444444446</v>
      </c>
      <c r="DV33" s="51" t="e">
        <f>CY33*100/('кол-во часов'!D21*17)</f>
        <v>#DIV/0!</v>
      </c>
      <c r="DW33" s="51" t="e">
        <f>CZ33*100/('кол-во часов'!E21*18)</f>
        <v>#DIV/0!</v>
      </c>
      <c r="DX33" s="51" t="e">
        <f>DA33*100/('кол-во часов'!F21*18)</f>
        <v>#DIV/0!</v>
      </c>
      <c r="DY33" s="51">
        <f>DB33*100/('кол-во часов'!G21*18)</f>
        <v>0</v>
      </c>
      <c r="DZ33" s="51">
        <f>DC33*100/('кол-во часов'!H21*18)</f>
        <v>0</v>
      </c>
      <c r="EA33" s="51" t="e">
        <f>DD33*100/('кол-во часов'!I21*18)</f>
        <v>#DIV/0!</v>
      </c>
      <c r="EB33" s="51">
        <f>DE33*100/('кол-во часов'!J21*18)</f>
        <v>0</v>
      </c>
      <c r="EC33" s="51">
        <f>DF33*100/('кол-во часов'!K21*18)</f>
        <v>1.8518518518518519</v>
      </c>
      <c r="ED33" s="51" t="e">
        <f>DG33*100/('кол-во часов'!L21*18)</f>
        <v>#DIV/0!</v>
      </c>
      <c r="EE33" s="51" t="e">
        <f>DH33*100/('кол-во часов'!M21*18)</f>
        <v>#DIV/0!</v>
      </c>
      <c r="EF33" s="51" t="e">
        <f>DI33*100/('кол-во часов'!N21*18)</f>
        <v>#DIV/0!</v>
      </c>
      <c r="EG33" s="51">
        <f>DJ33*100/('кол-во часов'!O21*18)</f>
        <v>9.2592592592592595</v>
      </c>
      <c r="EH33" s="51">
        <f>DK33*100/('кол-во часов'!P21*18)</f>
        <v>0</v>
      </c>
      <c r="EI33" s="51">
        <f>DL33*100/('кол-во часов'!Q21*18)</f>
        <v>0</v>
      </c>
      <c r="EJ33" s="51" t="e">
        <f>DM33*100/('кол-во часов'!R21*18)</f>
        <v>#DIV/0!</v>
      </c>
      <c r="EK33" s="51">
        <f>DN33*100/('кол-во часов'!S21*18)</f>
        <v>0</v>
      </c>
      <c r="EL33" s="51" t="e">
        <f>DO33*100/('кол-во часов'!T21*18)</f>
        <v>#DIV/0!</v>
      </c>
      <c r="EM33" s="51">
        <f>DP33*100/('кол-во часов'!U21*18)</f>
        <v>0</v>
      </c>
      <c r="EN33" s="51" t="e">
        <f>DQ33*100/('кол-во часов'!V21*18)</f>
        <v>#DIV/0!</v>
      </c>
      <c r="EO33" s="51">
        <f>DR33*100/('кол-во часов'!W21*18)</f>
        <v>0</v>
      </c>
      <c r="EP33" s="51">
        <f>DS33*100/('кол-во часов'!X21*18)</f>
        <v>0</v>
      </c>
    </row>
    <row r="34" spans="1:146" ht="18" customHeight="1" x14ac:dyDescent="0.2">
      <c r="A34" s="27"/>
      <c r="B34" s="21"/>
      <c r="D34" s="29" t="s">
        <v>77</v>
      </c>
      <c r="E34" s="26"/>
      <c r="F34" s="26"/>
      <c r="G34" s="26"/>
      <c r="H34" s="26"/>
      <c r="I34" s="26"/>
      <c r="J34" s="26"/>
      <c r="K34" s="26"/>
      <c r="L34" s="26"/>
      <c r="M34" s="26"/>
      <c r="N34" s="61" t="s">
        <v>13</v>
      </c>
      <c r="O34" s="26"/>
      <c r="P34" s="26"/>
      <c r="Q34" s="26"/>
      <c r="R34" s="26"/>
      <c r="S34" s="26"/>
      <c r="T34" s="45"/>
      <c r="U34" s="26" t="s">
        <v>14</v>
      </c>
      <c r="V34" s="26"/>
      <c r="W34" s="26"/>
      <c r="X34" s="26"/>
      <c r="Y34" s="59" t="s">
        <v>26</v>
      </c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59" t="s">
        <v>26</v>
      </c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 t="s">
        <v>14</v>
      </c>
      <c r="BB34" s="26"/>
      <c r="BC34" s="26"/>
      <c r="BD34" s="26"/>
      <c r="BE34" s="26"/>
      <c r="BF34" s="59" t="s">
        <v>26</v>
      </c>
      <c r="BG34" s="61"/>
      <c r="BH34" s="61"/>
      <c r="BI34" s="61"/>
      <c r="BJ34" s="61"/>
      <c r="BK34" s="61"/>
      <c r="BL34" s="61" t="s">
        <v>13</v>
      </c>
      <c r="BM34" s="26"/>
      <c r="BN34" s="26"/>
      <c r="BO34" s="26"/>
      <c r="BP34" s="26" t="s">
        <v>14</v>
      </c>
      <c r="BQ34" s="26"/>
      <c r="BR34" s="26"/>
      <c r="BS34" s="26"/>
      <c r="BT34" s="26"/>
      <c r="BU34" s="26"/>
      <c r="BV34" s="59" t="s">
        <v>26</v>
      </c>
      <c r="BW34" s="26"/>
      <c r="BX34" s="26"/>
      <c r="BY34" s="61" t="s">
        <v>13</v>
      </c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61" t="s">
        <v>13</v>
      </c>
      <c r="CK34" s="26"/>
      <c r="CL34" s="44"/>
      <c r="CM34" s="26"/>
      <c r="CN34" s="26"/>
      <c r="CO34" s="59" t="s">
        <v>26</v>
      </c>
      <c r="CP34" s="61" t="s">
        <v>22</v>
      </c>
      <c r="CQ34" s="26"/>
      <c r="CR34" s="26"/>
      <c r="CS34" s="26" t="s">
        <v>14</v>
      </c>
      <c r="CT34" s="26"/>
      <c r="CU34" s="26"/>
      <c r="CV34" s="26"/>
      <c r="CW34" s="49">
        <f t="shared" si="92"/>
        <v>4</v>
      </c>
      <c r="CX34" s="50">
        <f t="shared" si="93"/>
        <v>4</v>
      </c>
      <c r="CY34" s="49">
        <f t="shared" si="94"/>
        <v>0</v>
      </c>
      <c r="CZ34" s="49">
        <f t="shared" si="95"/>
        <v>0</v>
      </c>
      <c r="DA34" s="49">
        <f t="shared" si="96"/>
        <v>0</v>
      </c>
      <c r="DB34" s="49">
        <f t="shared" si="97"/>
        <v>0</v>
      </c>
      <c r="DC34" s="49">
        <f t="shared" si="98"/>
        <v>0</v>
      </c>
      <c r="DD34" s="49">
        <f t="shared" si="99"/>
        <v>0</v>
      </c>
      <c r="DE34" s="49">
        <f t="shared" si="100"/>
        <v>0</v>
      </c>
      <c r="DF34" s="49">
        <f t="shared" si="101"/>
        <v>1</v>
      </c>
      <c r="DG34" s="49">
        <f t="shared" si="102"/>
        <v>0</v>
      </c>
      <c r="DH34" s="49">
        <f t="shared" si="103"/>
        <v>0</v>
      </c>
      <c r="DI34" s="49">
        <f t="shared" si="104"/>
        <v>0</v>
      </c>
      <c r="DJ34" s="49">
        <f t="shared" si="105"/>
        <v>5</v>
      </c>
      <c r="DK34" s="49">
        <f t="shared" si="106"/>
        <v>0</v>
      </c>
      <c r="DL34" s="49">
        <f t="shared" si="107"/>
        <v>0</v>
      </c>
      <c r="DM34" s="49">
        <f t="shared" si="108"/>
        <v>0</v>
      </c>
      <c r="DN34" s="49">
        <f t="shared" si="109"/>
        <v>0</v>
      </c>
      <c r="DO34" s="49">
        <f t="shared" si="110"/>
        <v>0</v>
      </c>
      <c r="DP34" s="49">
        <f t="shared" si="111"/>
        <v>0</v>
      </c>
      <c r="DQ34" s="49">
        <f t="shared" si="112"/>
        <v>0</v>
      </c>
      <c r="DR34" s="49">
        <f t="shared" si="113"/>
        <v>0</v>
      </c>
      <c r="DS34" s="49">
        <f t="shared" si="114"/>
        <v>0</v>
      </c>
      <c r="DT34" s="51">
        <f>CW34*100/('кол-во часов'!B22*18)</f>
        <v>3.7037037037037037</v>
      </c>
      <c r="DU34" s="51">
        <f>CX34*100/('кол-во часов'!C22*18)</f>
        <v>4.4444444444444446</v>
      </c>
      <c r="DV34" s="51" t="e">
        <f>CY34*100/('кол-во часов'!D22*17)</f>
        <v>#DIV/0!</v>
      </c>
      <c r="DW34" s="51" t="e">
        <f>CZ34*100/('кол-во часов'!E22*18)</f>
        <v>#DIV/0!</v>
      </c>
      <c r="DX34" s="51" t="e">
        <f>DA34*100/('кол-во часов'!F22*18)</f>
        <v>#DIV/0!</v>
      </c>
      <c r="DY34" s="51">
        <f>DB34*100/('кол-во часов'!G22*18)</f>
        <v>0</v>
      </c>
      <c r="DZ34" s="51">
        <f>DC34*100/('кол-во часов'!H22*18)</f>
        <v>0</v>
      </c>
      <c r="EA34" s="51" t="e">
        <f>DD34*100/('кол-во часов'!I22*18)</f>
        <v>#DIV/0!</v>
      </c>
      <c r="EB34" s="51">
        <f>DE34*100/('кол-во часов'!J22*18)</f>
        <v>0</v>
      </c>
      <c r="EC34" s="51">
        <f>DF34*100/('кол-во часов'!K22*18)</f>
        <v>1.8518518518518519</v>
      </c>
      <c r="ED34" s="51" t="e">
        <f>DG34*100/('кол-во часов'!L22*18)</f>
        <v>#DIV/0!</v>
      </c>
      <c r="EE34" s="51" t="e">
        <f>DH34*100/('кол-во часов'!M22*18)</f>
        <v>#DIV/0!</v>
      </c>
      <c r="EF34" s="51" t="e">
        <f>DI34*100/('кол-во часов'!N22*18)</f>
        <v>#DIV/0!</v>
      </c>
      <c r="EG34" s="51">
        <f>DJ34*100/('кол-во часов'!O22*18)</f>
        <v>9.2592592592592595</v>
      </c>
      <c r="EH34" s="51">
        <f>DK34*100/('кол-во часов'!P22*18)</f>
        <v>0</v>
      </c>
      <c r="EI34" s="51">
        <f>DL34*100/('кол-во часов'!Q22*18)</f>
        <v>0</v>
      </c>
      <c r="EJ34" s="51" t="e">
        <f>DM34*100/('кол-во часов'!R22*18)</f>
        <v>#DIV/0!</v>
      </c>
      <c r="EK34" s="51">
        <f>DN34*100/('кол-во часов'!S22*18)</f>
        <v>0</v>
      </c>
      <c r="EL34" s="51" t="e">
        <f>DO34*100/('кол-во часов'!T22*18)</f>
        <v>#DIV/0!</v>
      </c>
      <c r="EM34" s="51">
        <f>DP34*100/('кол-во часов'!U22*18)</f>
        <v>0</v>
      </c>
      <c r="EN34" s="51" t="e">
        <f>DQ34*100/('кол-во часов'!V22*18)</f>
        <v>#DIV/0!</v>
      </c>
      <c r="EO34" s="51">
        <f>DR34*100/('кол-во часов'!W22*18)</f>
        <v>0</v>
      </c>
      <c r="EP34" s="51">
        <f>DS34*100/('кол-во часов'!X22*18)</f>
        <v>0</v>
      </c>
    </row>
    <row r="35" spans="1:146" ht="18" customHeight="1" x14ac:dyDescent="0.2">
      <c r="A35" s="27"/>
      <c r="B35" s="21"/>
      <c r="D35" s="29" t="s">
        <v>78</v>
      </c>
      <c r="E35" s="26"/>
      <c r="F35" s="26"/>
      <c r="G35" s="26"/>
      <c r="H35" s="26"/>
      <c r="I35" s="26"/>
      <c r="J35" s="26"/>
      <c r="K35" s="26"/>
      <c r="L35" s="26"/>
      <c r="M35" s="26"/>
      <c r="N35" s="61" t="s">
        <v>13</v>
      </c>
      <c r="O35" s="26"/>
      <c r="P35" s="26"/>
      <c r="Q35" s="26"/>
      <c r="R35" s="26"/>
      <c r="S35" s="26"/>
      <c r="T35" s="45"/>
      <c r="U35" s="26" t="s">
        <v>14</v>
      </c>
      <c r="V35" s="26"/>
      <c r="W35" s="26"/>
      <c r="X35" s="26"/>
      <c r="Y35" s="59" t="s">
        <v>26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59" t="s">
        <v>26</v>
      </c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 t="s">
        <v>14</v>
      </c>
      <c r="BB35" s="26"/>
      <c r="BC35" s="26"/>
      <c r="BD35" s="26"/>
      <c r="BE35" s="26"/>
      <c r="BF35" s="59" t="s">
        <v>26</v>
      </c>
      <c r="BG35" s="61"/>
      <c r="BH35" s="61"/>
      <c r="BI35" s="61"/>
      <c r="BJ35" s="61"/>
      <c r="BK35" s="61"/>
      <c r="BL35" s="61" t="s">
        <v>13</v>
      </c>
      <c r="BM35" s="26"/>
      <c r="BN35" s="26"/>
      <c r="BO35" s="26"/>
      <c r="BP35" s="26" t="s">
        <v>14</v>
      </c>
      <c r="BQ35" s="26"/>
      <c r="BR35" s="26"/>
      <c r="BS35" s="26"/>
      <c r="BT35" s="26"/>
      <c r="BU35" s="26"/>
      <c r="BV35" s="59" t="s">
        <v>26</v>
      </c>
      <c r="BW35" s="26"/>
      <c r="BX35" s="26"/>
      <c r="BY35" s="61" t="s">
        <v>13</v>
      </c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61" t="s">
        <v>13</v>
      </c>
      <c r="CK35" s="26"/>
      <c r="CL35" s="44"/>
      <c r="CM35" s="26"/>
      <c r="CN35" s="26"/>
      <c r="CO35" s="59" t="s">
        <v>26</v>
      </c>
      <c r="CP35" s="61" t="s">
        <v>22</v>
      </c>
      <c r="CQ35" s="26"/>
      <c r="CR35" s="26"/>
      <c r="CS35" s="26" t="s">
        <v>14</v>
      </c>
      <c r="CT35" s="26"/>
      <c r="CU35" s="26"/>
      <c r="CV35" s="26"/>
      <c r="CW35" s="49">
        <f t="shared" si="92"/>
        <v>4</v>
      </c>
      <c r="CX35" s="50">
        <f t="shared" si="93"/>
        <v>4</v>
      </c>
      <c r="CY35" s="49">
        <f t="shared" si="94"/>
        <v>0</v>
      </c>
      <c r="CZ35" s="49">
        <f t="shared" si="95"/>
        <v>0</v>
      </c>
      <c r="DA35" s="49">
        <f t="shared" si="96"/>
        <v>0</v>
      </c>
      <c r="DB35" s="49">
        <f t="shared" si="97"/>
        <v>0</v>
      </c>
      <c r="DC35" s="49">
        <f t="shared" si="98"/>
        <v>0</v>
      </c>
      <c r="DD35" s="49">
        <f t="shared" si="99"/>
        <v>0</v>
      </c>
      <c r="DE35" s="49">
        <f t="shared" si="100"/>
        <v>0</v>
      </c>
      <c r="DF35" s="49">
        <f t="shared" si="101"/>
        <v>1</v>
      </c>
      <c r="DG35" s="49">
        <f t="shared" si="102"/>
        <v>0</v>
      </c>
      <c r="DH35" s="49">
        <f t="shared" si="103"/>
        <v>0</v>
      </c>
      <c r="DI35" s="49">
        <f t="shared" si="104"/>
        <v>0</v>
      </c>
      <c r="DJ35" s="49">
        <f t="shared" si="105"/>
        <v>5</v>
      </c>
      <c r="DK35" s="49">
        <f t="shared" si="106"/>
        <v>0</v>
      </c>
      <c r="DL35" s="49">
        <f t="shared" si="107"/>
        <v>0</v>
      </c>
      <c r="DM35" s="49">
        <f t="shared" si="108"/>
        <v>0</v>
      </c>
      <c r="DN35" s="49">
        <f t="shared" si="109"/>
        <v>0</v>
      </c>
      <c r="DO35" s="49">
        <f t="shared" si="110"/>
        <v>0</v>
      </c>
      <c r="DP35" s="49">
        <f t="shared" si="111"/>
        <v>0</v>
      </c>
      <c r="DQ35" s="49">
        <f t="shared" si="112"/>
        <v>0</v>
      </c>
      <c r="DR35" s="49">
        <f t="shared" si="113"/>
        <v>0</v>
      </c>
      <c r="DS35" s="49">
        <f t="shared" si="114"/>
        <v>0</v>
      </c>
      <c r="DT35" s="51">
        <f>CW35*100/('кол-во часов'!B23*18)</f>
        <v>3.7037037037037037</v>
      </c>
      <c r="DU35" s="51">
        <f>CX35*100/('кол-во часов'!C23*18)</f>
        <v>4.4444444444444446</v>
      </c>
      <c r="DV35" s="51" t="e">
        <f>CY35*100/('кол-во часов'!D23*17)</f>
        <v>#DIV/0!</v>
      </c>
      <c r="DW35" s="51" t="e">
        <f>CZ35*100/('кол-во часов'!E23*18)</f>
        <v>#DIV/0!</v>
      </c>
      <c r="DX35" s="51" t="e">
        <f>DA35*100/('кол-во часов'!F23*18)</f>
        <v>#DIV/0!</v>
      </c>
      <c r="DY35" s="51">
        <f>DB35*100/('кол-во часов'!G23*18)</f>
        <v>0</v>
      </c>
      <c r="DZ35" s="51">
        <f>DC35*100/('кол-во часов'!H23*18)</f>
        <v>0</v>
      </c>
      <c r="EA35" s="51" t="e">
        <f>DD35*100/('кол-во часов'!I23*18)</f>
        <v>#DIV/0!</v>
      </c>
      <c r="EB35" s="51">
        <f>DE35*100/('кол-во часов'!J23*18)</f>
        <v>0</v>
      </c>
      <c r="EC35" s="51">
        <f>DF35*100/('кол-во часов'!K23*18)</f>
        <v>1.8518518518518519</v>
      </c>
      <c r="ED35" s="51" t="e">
        <f>DG35*100/('кол-во часов'!L23*18)</f>
        <v>#DIV/0!</v>
      </c>
      <c r="EE35" s="51" t="e">
        <f>DH35*100/('кол-во часов'!M23*18)</f>
        <v>#DIV/0!</v>
      </c>
      <c r="EF35" s="51" t="e">
        <f>DI35*100/('кол-во часов'!N23*18)</f>
        <v>#DIV/0!</v>
      </c>
      <c r="EG35" s="51">
        <f>DJ35*100/('кол-во часов'!O23*18)</f>
        <v>9.2592592592592595</v>
      </c>
      <c r="EH35" s="51">
        <f>DK35*100/('кол-во часов'!P23*18)</f>
        <v>0</v>
      </c>
      <c r="EI35" s="51">
        <f>DL35*100/('кол-во часов'!Q23*18)</f>
        <v>0</v>
      </c>
      <c r="EJ35" s="51" t="e">
        <f>DM35*100/('кол-во часов'!R23*18)</f>
        <v>#DIV/0!</v>
      </c>
      <c r="EK35" s="51">
        <f>DN35*100/('кол-во часов'!S23*18)</f>
        <v>0</v>
      </c>
      <c r="EL35" s="51" t="e">
        <f>DO35*100/('кол-во часов'!T23*18)</f>
        <v>#DIV/0!</v>
      </c>
      <c r="EM35" s="51">
        <f>DP35*100/('кол-во часов'!U23*18)</f>
        <v>0</v>
      </c>
      <c r="EN35" s="51" t="e">
        <f>DQ35*100/('кол-во часов'!V23*18)</f>
        <v>#DIV/0!</v>
      </c>
      <c r="EO35" s="51">
        <f>DR35*100/('кол-во часов'!W23*18)</f>
        <v>0</v>
      </c>
      <c r="EP35" s="51">
        <f>DS35*100/('кол-во часов'!X23*18)</f>
        <v>0</v>
      </c>
    </row>
    <row r="36" spans="1:146" ht="18" customHeight="1" x14ac:dyDescent="0.2">
      <c r="A36" s="27" t="s">
        <v>79</v>
      </c>
      <c r="B36" s="21" t="s">
        <v>13</v>
      </c>
      <c r="D36" s="29" t="s">
        <v>80</v>
      </c>
      <c r="E36" s="26"/>
      <c r="F36" s="26"/>
      <c r="G36" s="26"/>
      <c r="H36" s="26"/>
      <c r="I36" s="26"/>
      <c r="J36" s="26"/>
      <c r="K36" s="26"/>
      <c r="L36" s="26"/>
      <c r="M36" s="26"/>
      <c r="N36" s="61" t="s">
        <v>13</v>
      </c>
      <c r="O36" s="26"/>
      <c r="P36" s="26"/>
      <c r="Q36" s="26"/>
      <c r="R36" s="26"/>
      <c r="S36" s="26"/>
      <c r="T36" s="45" t="s">
        <v>14</v>
      </c>
      <c r="U36" s="26"/>
      <c r="V36" s="26"/>
      <c r="W36" s="26"/>
      <c r="X36" s="26"/>
      <c r="Y36" s="59" t="s">
        <v>26</v>
      </c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 t="s">
        <v>14</v>
      </c>
      <c r="AK36" s="26"/>
      <c r="AL36" s="26"/>
      <c r="AM36" s="26"/>
      <c r="AN36" s="26"/>
      <c r="AO36" s="59" t="s">
        <v>26</v>
      </c>
      <c r="AP36" s="26"/>
      <c r="AQ36" s="26" t="s">
        <v>13</v>
      </c>
      <c r="AR36" s="26"/>
      <c r="AS36" s="26"/>
      <c r="AT36" s="26"/>
      <c r="AU36" s="26"/>
      <c r="AV36" s="26"/>
      <c r="AW36" s="26" t="s">
        <v>14</v>
      </c>
      <c r="AX36" s="26"/>
      <c r="AY36" s="26"/>
      <c r="AZ36" s="26"/>
      <c r="BA36" s="26"/>
      <c r="BB36" s="26"/>
      <c r="BC36" s="26"/>
      <c r="BD36" s="26"/>
      <c r="BE36" s="26"/>
      <c r="BF36" s="59" t="s">
        <v>26</v>
      </c>
      <c r="BG36" s="61" t="s">
        <v>13</v>
      </c>
      <c r="BH36" s="61"/>
      <c r="BI36" s="61"/>
      <c r="BJ36" s="61"/>
      <c r="BK36" s="61"/>
      <c r="BL36" s="61"/>
      <c r="BM36" s="26"/>
      <c r="BN36" s="26"/>
      <c r="BO36" s="26"/>
      <c r="BP36" s="26"/>
      <c r="BQ36" s="26"/>
      <c r="BR36" s="26"/>
      <c r="BS36" s="26"/>
      <c r="BT36" s="26"/>
      <c r="BU36" s="26"/>
      <c r="BV36" s="59" t="s">
        <v>26</v>
      </c>
      <c r="BW36" s="26"/>
      <c r="BX36" s="26" t="s">
        <v>14</v>
      </c>
      <c r="BY36" s="26"/>
      <c r="BZ36" s="26"/>
      <c r="CA36" s="26"/>
      <c r="CB36" s="26"/>
      <c r="CC36" s="61" t="s">
        <v>13</v>
      </c>
      <c r="CD36" s="61"/>
      <c r="CE36" s="61"/>
      <c r="CF36" s="61"/>
      <c r="CG36" s="61"/>
      <c r="CH36" s="61"/>
      <c r="CI36" s="61"/>
      <c r="CJ36" s="61"/>
      <c r="CK36" s="61" t="s">
        <v>13</v>
      </c>
      <c r="CL36" s="26"/>
      <c r="CM36" s="26"/>
      <c r="CN36" s="26"/>
      <c r="CO36" s="59" t="s">
        <v>26</v>
      </c>
      <c r="CP36" s="26"/>
      <c r="CQ36" s="26"/>
      <c r="CR36" s="26" t="s">
        <v>14</v>
      </c>
      <c r="CS36" s="26"/>
      <c r="CT36" s="26"/>
      <c r="CU36" s="26"/>
      <c r="CV36" s="26"/>
      <c r="CW36" s="49">
        <f t="shared" si="92"/>
        <v>5</v>
      </c>
      <c r="CX36" s="50">
        <f t="shared" si="93"/>
        <v>5</v>
      </c>
      <c r="CY36" s="49">
        <f t="shared" si="94"/>
        <v>0</v>
      </c>
      <c r="CZ36" s="49">
        <f t="shared" si="95"/>
        <v>0</v>
      </c>
      <c r="DA36" s="49">
        <f t="shared" si="96"/>
        <v>0</v>
      </c>
      <c r="DB36" s="49">
        <f t="shared" si="97"/>
        <v>0</v>
      </c>
      <c r="DC36" s="49">
        <f t="shared" si="98"/>
        <v>0</v>
      </c>
      <c r="DD36" s="49">
        <f t="shared" si="99"/>
        <v>0</v>
      </c>
      <c r="DE36" s="49">
        <f t="shared" si="100"/>
        <v>0</v>
      </c>
      <c r="DF36" s="49">
        <f t="shared" si="101"/>
        <v>0</v>
      </c>
      <c r="DG36" s="49">
        <f t="shared" si="102"/>
        <v>0</v>
      </c>
      <c r="DH36" s="49">
        <f t="shared" si="103"/>
        <v>0</v>
      </c>
      <c r="DI36" s="49">
        <f t="shared" si="104"/>
        <v>0</v>
      </c>
      <c r="DJ36" s="49">
        <f t="shared" si="105"/>
        <v>5</v>
      </c>
      <c r="DK36" s="49">
        <f t="shared" si="106"/>
        <v>0</v>
      </c>
      <c r="DL36" s="49">
        <f t="shared" si="107"/>
        <v>0</v>
      </c>
      <c r="DM36" s="49">
        <f t="shared" si="108"/>
        <v>0</v>
      </c>
      <c r="DN36" s="49">
        <f t="shared" si="109"/>
        <v>0</v>
      </c>
      <c r="DO36" s="49">
        <f t="shared" si="110"/>
        <v>0</v>
      </c>
      <c r="DP36" s="49">
        <f t="shared" si="111"/>
        <v>0</v>
      </c>
      <c r="DQ36" s="49">
        <f t="shared" si="112"/>
        <v>0</v>
      </c>
      <c r="DR36" s="49">
        <f t="shared" si="113"/>
        <v>0</v>
      </c>
      <c r="DS36" s="49">
        <f t="shared" si="114"/>
        <v>0</v>
      </c>
      <c r="DT36" s="51">
        <f>CW36*100/('кол-во часов'!B21*18)</f>
        <v>4.6296296296296298</v>
      </c>
      <c r="DU36" s="51">
        <f>CX36*100/('кол-во часов'!C21*18)</f>
        <v>5.5555555555555554</v>
      </c>
      <c r="DV36" s="51" t="e">
        <f>CY36*100/('кол-во часов'!D21*17)</f>
        <v>#DIV/0!</v>
      </c>
      <c r="DW36" s="51" t="e">
        <f>CZ36*100/('кол-во часов'!E21*18)</f>
        <v>#DIV/0!</v>
      </c>
      <c r="DX36" s="51" t="e">
        <f>DA36*100/('кол-во часов'!F21*18)</f>
        <v>#DIV/0!</v>
      </c>
      <c r="DY36" s="51">
        <f>DB36*100/('кол-во часов'!G21*18)</f>
        <v>0</v>
      </c>
      <c r="DZ36" s="51">
        <f>DC36*100/('кол-во часов'!H21*18)</f>
        <v>0</v>
      </c>
      <c r="EA36" s="51" t="e">
        <f>DD36*100/('кол-во часов'!I21*18)</f>
        <v>#DIV/0!</v>
      </c>
      <c r="EB36" s="51">
        <f>DE36*100/('кол-во часов'!J21*18)</f>
        <v>0</v>
      </c>
      <c r="EC36" s="51">
        <f>DF36*100/('кол-во часов'!K21*18)</f>
        <v>0</v>
      </c>
      <c r="ED36" s="51" t="e">
        <f>DG36*100/('кол-во часов'!L21*18)</f>
        <v>#DIV/0!</v>
      </c>
      <c r="EE36" s="51" t="e">
        <f>DH36*100/('кол-во часов'!M21*18)</f>
        <v>#DIV/0!</v>
      </c>
      <c r="EF36" s="51" t="e">
        <f>DI36*100/('кол-во часов'!N21*18)</f>
        <v>#DIV/0!</v>
      </c>
      <c r="EG36" s="51">
        <f>DJ36*100/('кол-во часов'!O21*18)</f>
        <v>9.2592592592592595</v>
      </c>
      <c r="EH36" s="51">
        <f>DK36*100/('кол-во часов'!P21*18)</f>
        <v>0</v>
      </c>
      <c r="EI36" s="51">
        <f>DL36*100/('кол-во часов'!Q21*18)</f>
        <v>0</v>
      </c>
      <c r="EJ36" s="51" t="e">
        <f>DM36*100/('кол-во часов'!R21*18)</f>
        <v>#DIV/0!</v>
      </c>
      <c r="EK36" s="51">
        <f>DN36*100/('кол-во часов'!S21*18)</f>
        <v>0</v>
      </c>
      <c r="EL36" s="51" t="e">
        <f>DO36*100/('кол-во часов'!T21*18)</f>
        <v>#DIV/0!</v>
      </c>
      <c r="EM36" s="51">
        <f>DP36*100/('кол-во часов'!U21*18)</f>
        <v>0</v>
      </c>
      <c r="EN36" s="51" t="e">
        <f>DQ36*100/('кол-во часов'!V21*18)</f>
        <v>#DIV/0!</v>
      </c>
      <c r="EO36" s="51">
        <f>DR36*100/('кол-во часов'!W21*18)</f>
        <v>0</v>
      </c>
      <c r="EP36" s="51">
        <f>DS36*100/('кол-во часов'!X21*18)</f>
        <v>0</v>
      </c>
    </row>
    <row r="37" spans="1:146" ht="18" customHeight="1" x14ac:dyDescent="0.2">
      <c r="A37" s="27" t="s">
        <v>81</v>
      </c>
      <c r="B37" s="21" t="s">
        <v>34</v>
      </c>
      <c r="D37" s="29" t="s">
        <v>82</v>
      </c>
      <c r="E37" s="26"/>
      <c r="F37" s="26"/>
      <c r="G37" s="26"/>
      <c r="H37" s="26"/>
      <c r="I37" s="26"/>
      <c r="J37" s="26"/>
      <c r="K37" s="26"/>
      <c r="L37" s="26"/>
      <c r="M37" s="26"/>
      <c r="N37" s="61" t="s">
        <v>13</v>
      </c>
      <c r="O37" s="26"/>
      <c r="P37" s="26"/>
      <c r="Q37" s="26"/>
      <c r="R37" s="26"/>
      <c r="S37" s="26"/>
      <c r="T37" s="26" t="s">
        <v>14</v>
      </c>
      <c r="U37" s="26"/>
      <c r="V37" s="26"/>
      <c r="W37" s="26"/>
      <c r="X37" s="26"/>
      <c r="Y37" s="59" t="s">
        <v>26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 t="s">
        <v>14</v>
      </c>
      <c r="AK37" s="26"/>
      <c r="AL37" s="26"/>
      <c r="AM37" s="26"/>
      <c r="AN37" s="26"/>
      <c r="AO37" s="59" t="s">
        <v>26</v>
      </c>
      <c r="AP37" s="26"/>
      <c r="AQ37" s="26" t="s">
        <v>13</v>
      </c>
      <c r="AR37" s="26"/>
      <c r="AS37" s="26"/>
      <c r="AT37" s="26"/>
      <c r="AU37" s="26"/>
      <c r="AV37" s="26"/>
      <c r="AW37" s="26" t="s">
        <v>14</v>
      </c>
      <c r="AX37" s="26"/>
      <c r="AY37" s="26"/>
      <c r="AZ37" s="26"/>
      <c r="BA37" s="26"/>
      <c r="BB37" s="26"/>
      <c r="BC37" s="26"/>
      <c r="BD37" s="26"/>
      <c r="BE37" s="26"/>
      <c r="BF37" s="59" t="s">
        <v>26</v>
      </c>
      <c r="BG37" s="61" t="s">
        <v>13</v>
      </c>
      <c r="BH37" s="61"/>
      <c r="BI37" s="61"/>
      <c r="BJ37" s="61"/>
      <c r="BK37" s="61"/>
      <c r="BL37" s="61"/>
      <c r="BM37" s="26"/>
      <c r="BN37" s="26"/>
      <c r="BO37" s="26"/>
      <c r="BP37" s="26"/>
      <c r="BQ37" s="26"/>
      <c r="BR37" s="26"/>
      <c r="BS37" s="26"/>
      <c r="BT37" s="26"/>
      <c r="BU37" s="26"/>
      <c r="BV37" s="59" t="s">
        <v>26</v>
      </c>
      <c r="BW37" s="26"/>
      <c r="BX37" s="26" t="s">
        <v>14</v>
      </c>
      <c r="BY37" s="26"/>
      <c r="BZ37" s="26"/>
      <c r="CA37" s="26"/>
      <c r="CB37" s="26"/>
      <c r="CC37" s="61" t="s">
        <v>13</v>
      </c>
      <c r="CD37" s="61"/>
      <c r="CE37" s="61"/>
      <c r="CF37" s="61"/>
      <c r="CG37" s="61"/>
      <c r="CH37" s="61"/>
      <c r="CI37" s="61"/>
      <c r="CJ37" s="61"/>
      <c r="CK37" s="61" t="s">
        <v>13</v>
      </c>
      <c r="CL37" s="26"/>
      <c r="CM37" s="26"/>
      <c r="CN37" s="26"/>
      <c r="CO37" s="59" t="s">
        <v>26</v>
      </c>
      <c r="CP37" s="26"/>
      <c r="CQ37" s="26"/>
      <c r="CR37" s="26" t="s">
        <v>14</v>
      </c>
      <c r="CS37" s="26"/>
      <c r="CT37" s="26"/>
      <c r="CU37" s="26"/>
      <c r="CV37" s="26"/>
      <c r="CW37" s="49">
        <f t="shared" si="92"/>
        <v>5</v>
      </c>
      <c r="CX37" s="50">
        <f t="shared" si="93"/>
        <v>5</v>
      </c>
      <c r="CY37" s="49">
        <f t="shared" si="94"/>
        <v>0</v>
      </c>
      <c r="CZ37" s="49">
        <f t="shared" si="95"/>
        <v>0</v>
      </c>
      <c r="DA37" s="49">
        <f t="shared" si="96"/>
        <v>0</v>
      </c>
      <c r="DB37" s="49">
        <f t="shared" si="97"/>
        <v>0</v>
      </c>
      <c r="DC37" s="49">
        <f t="shared" si="98"/>
        <v>0</v>
      </c>
      <c r="DD37" s="49">
        <f t="shared" si="99"/>
        <v>0</v>
      </c>
      <c r="DE37" s="49">
        <f t="shared" si="100"/>
        <v>0</v>
      </c>
      <c r="DF37" s="49">
        <f t="shared" si="101"/>
        <v>0</v>
      </c>
      <c r="DG37" s="49">
        <f t="shared" si="102"/>
        <v>0</v>
      </c>
      <c r="DH37" s="49">
        <f t="shared" si="103"/>
        <v>0</v>
      </c>
      <c r="DI37" s="49">
        <f t="shared" si="104"/>
        <v>0</v>
      </c>
      <c r="DJ37" s="49">
        <f t="shared" si="105"/>
        <v>5</v>
      </c>
      <c r="DK37" s="49">
        <f t="shared" si="106"/>
        <v>0</v>
      </c>
      <c r="DL37" s="49">
        <f t="shared" si="107"/>
        <v>0</v>
      </c>
      <c r="DM37" s="49">
        <f t="shared" si="108"/>
        <v>0</v>
      </c>
      <c r="DN37" s="49">
        <f t="shared" si="109"/>
        <v>0</v>
      </c>
      <c r="DO37" s="49">
        <f t="shared" si="110"/>
        <v>0</v>
      </c>
      <c r="DP37" s="49">
        <f t="shared" si="111"/>
        <v>0</v>
      </c>
      <c r="DQ37" s="49">
        <f t="shared" si="112"/>
        <v>0</v>
      </c>
      <c r="DR37" s="49">
        <f t="shared" si="113"/>
        <v>0</v>
      </c>
      <c r="DS37" s="49">
        <f t="shared" si="114"/>
        <v>0</v>
      </c>
      <c r="DT37" s="51">
        <f>CW37*100/('кол-во часов'!B22*18)</f>
        <v>4.6296296296296298</v>
      </c>
      <c r="DU37" s="51">
        <f>CX37*100/('кол-во часов'!C22*18)</f>
        <v>5.5555555555555554</v>
      </c>
      <c r="DV37" s="51" t="e">
        <f>CY37*100/('кол-во часов'!D22*17)</f>
        <v>#DIV/0!</v>
      </c>
      <c r="DW37" s="51" t="e">
        <f>CZ37*100/('кол-во часов'!E22*18)</f>
        <v>#DIV/0!</v>
      </c>
      <c r="DX37" s="51" t="e">
        <f>DA37*100/('кол-во часов'!F22*18)</f>
        <v>#DIV/0!</v>
      </c>
      <c r="DY37" s="51">
        <f>DB37*100/('кол-во часов'!G22*18)</f>
        <v>0</v>
      </c>
      <c r="DZ37" s="51">
        <f>DC37*100/('кол-во часов'!H22*18)</f>
        <v>0</v>
      </c>
      <c r="EA37" s="51" t="e">
        <f>DD37*100/('кол-во часов'!I22*18)</f>
        <v>#DIV/0!</v>
      </c>
      <c r="EB37" s="51">
        <f>DE37*100/('кол-во часов'!J22*18)</f>
        <v>0</v>
      </c>
      <c r="EC37" s="51">
        <f>DF37*100/('кол-во часов'!K22*18)</f>
        <v>0</v>
      </c>
      <c r="ED37" s="51" t="e">
        <f>DG37*100/('кол-во часов'!L22*18)</f>
        <v>#DIV/0!</v>
      </c>
      <c r="EE37" s="51" t="e">
        <f>DH37*100/('кол-во часов'!M22*18)</f>
        <v>#DIV/0!</v>
      </c>
      <c r="EF37" s="51" t="e">
        <f>DI37*100/('кол-во часов'!N22*18)</f>
        <v>#DIV/0!</v>
      </c>
      <c r="EG37" s="51">
        <f>DJ37*100/('кол-во часов'!O22*18)</f>
        <v>9.2592592592592595</v>
      </c>
      <c r="EH37" s="51">
        <f>DK37*100/('кол-во часов'!P22*18)</f>
        <v>0</v>
      </c>
      <c r="EI37" s="51">
        <f>DL37*100/('кол-во часов'!Q22*18)</f>
        <v>0</v>
      </c>
      <c r="EJ37" s="51" t="e">
        <f>DM37*100/('кол-во часов'!R22*18)</f>
        <v>#DIV/0!</v>
      </c>
      <c r="EK37" s="51">
        <f>DN37*100/('кол-во часов'!S22*18)</f>
        <v>0</v>
      </c>
      <c r="EL37" s="51" t="e">
        <f>DO37*100/('кол-во часов'!T22*18)</f>
        <v>#DIV/0!</v>
      </c>
      <c r="EM37" s="51">
        <f>DP37*100/('кол-во часов'!U22*18)</f>
        <v>0</v>
      </c>
      <c r="EN37" s="51" t="e">
        <f>DQ37*100/('кол-во часов'!V22*18)</f>
        <v>#DIV/0!</v>
      </c>
      <c r="EO37" s="51">
        <f>DR37*100/('кол-во часов'!W22*18)</f>
        <v>0</v>
      </c>
      <c r="EP37" s="51">
        <f>DS37*100/('кол-во часов'!X22*18)</f>
        <v>0</v>
      </c>
    </row>
    <row r="38" spans="1:146" ht="18" customHeight="1" x14ac:dyDescent="0.2">
      <c r="A38" s="34" t="s">
        <v>83</v>
      </c>
      <c r="B38" s="21" t="s">
        <v>24</v>
      </c>
      <c r="D38" s="29" t="s">
        <v>84</v>
      </c>
      <c r="E38" s="26"/>
      <c r="F38" s="26"/>
      <c r="G38" s="26"/>
      <c r="H38" s="26"/>
      <c r="I38" s="26"/>
      <c r="J38" s="26"/>
      <c r="K38" s="26"/>
      <c r="L38" s="26"/>
      <c r="M38" s="26"/>
      <c r="N38" s="61" t="s">
        <v>13</v>
      </c>
      <c r="O38" s="26"/>
      <c r="P38" s="26"/>
      <c r="Q38" s="26"/>
      <c r="R38" s="26"/>
      <c r="S38" s="26"/>
      <c r="T38" s="26" t="s">
        <v>14</v>
      </c>
      <c r="U38" s="26"/>
      <c r="V38" s="26"/>
      <c r="W38" s="26"/>
      <c r="X38" s="26"/>
      <c r="Y38" s="59" t="s">
        <v>26</v>
      </c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 t="s">
        <v>14</v>
      </c>
      <c r="AK38" s="26"/>
      <c r="AL38" s="26"/>
      <c r="AM38" s="26"/>
      <c r="AN38" s="26"/>
      <c r="AO38" s="59" t="s">
        <v>26</v>
      </c>
      <c r="AP38" s="26"/>
      <c r="AQ38" s="26" t="s">
        <v>13</v>
      </c>
      <c r="AR38" s="26"/>
      <c r="AS38" s="26"/>
      <c r="AT38" s="26"/>
      <c r="AU38" s="26"/>
      <c r="AV38" s="26"/>
      <c r="AW38" s="26" t="s">
        <v>14</v>
      </c>
      <c r="AX38" s="26"/>
      <c r="AY38" s="26"/>
      <c r="AZ38" s="26"/>
      <c r="BA38" s="26"/>
      <c r="BB38" s="26"/>
      <c r="BC38" s="26"/>
      <c r="BD38" s="26"/>
      <c r="BE38" s="26"/>
      <c r="BF38" s="59" t="s">
        <v>26</v>
      </c>
      <c r="BG38" s="61" t="s">
        <v>13</v>
      </c>
      <c r="BH38" s="61"/>
      <c r="BI38" s="61"/>
      <c r="BJ38" s="61"/>
      <c r="BK38" s="61"/>
      <c r="BL38" s="61"/>
      <c r="BM38" s="26"/>
      <c r="BN38" s="26"/>
      <c r="BO38" s="26"/>
      <c r="BP38" s="26"/>
      <c r="BQ38" s="26"/>
      <c r="BR38" s="26"/>
      <c r="BS38" s="26"/>
      <c r="BT38" s="26"/>
      <c r="BU38" s="26"/>
      <c r="BV38" s="59" t="s">
        <v>26</v>
      </c>
      <c r="BW38" s="26"/>
      <c r="BX38" s="26" t="s">
        <v>14</v>
      </c>
      <c r="BY38" s="26"/>
      <c r="BZ38" s="26"/>
      <c r="CA38" s="26"/>
      <c r="CB38" s="26"/>
      <c r="CC38" s="61" t="s">
        <v>13</v>
      </c>
      <c r="CD38" s="61"/>
      <c r="CE38" s="61"/>
      <c r="CF38" s="61"/>
      <c r="CG38" s="61"/>
      <c r="CH38" s="61"/>
      <c r="CI38" s="61"/>
      <c r="CJ38" s="61"/>
      <c r="CK38" s="61" t="s">
        <v>13</v>
      </c>
      <c r="CL38" s="26"/>
      <c r="CM38" s="26"/>
      <c r="CN38" s="26"/>
      <c r="CO38" s="59" t="s">
        <v>26</v>
      </c>
      <c r="CP38" s="26"/>
      <c r="CQ38" s="26"/>
      <c r="CR38" s="26" t="s">
        <v>14</v>
      </c>
      <c r="CS38" s="26"/>
      <c r="CT38" s="26"/>
      <c r="CU38" s="26"/>
      <c r="CV38" s="26"/>
      <c r="CW38" s="49">
        <f t="shared" si="92"/>
        <v>5</v>
      </c>
      <c r="CX38" s="50">
        <f t="shared" si="93"/>
        <v>5</v>
      </c>
      <c r="CY38" s="49">
        <f t="shared" si="94"/>
        <v>0</v>
      </c>
      <c r="CZ38" s="49">
        <f t="shared" si="95"/>
        <v>0</v>
      </c>
      <c r="DA38" s="49">
        <f t="shared" si="96"/>
        <v>0</v>
      </c>
      <c r="DB38" s="49">
        <f t="shared" si="97"/>
        <v>0</v>
      </c>
      <c r="DC38" s="49">
        <f t="shared" si="98"/>
        <v>0</v>
      </c>
      <c r="DD38" s="49">
        <f t="shared" si="99"/>
        <v>0</v>
      </c>
      <c r="DE38" s="49">
        <f t="shared" si="100"/>
        <v>0</v>
      </c>
      <c r="DF38" s="49">
        <f t="shared" si="101"/>
        <v>0</v>
      </c>
      <c r="DG38" s="49">
        <f t="shared" si="102"/>
        <v>0</v>
      </c>
      <c r="DH38" s="49">
        <f t="shared" si="103"/>
        <v>0</v>
      </c>
      <c r="DI38" s="49">
        <f t="shared" si="104"/>
        <v>0</v>
      </c>
      <c r="DJ38" s="49">
        <f t="shared" si="105"/>
        <v>5</v>
      </c>
      <c r="DK38" s="49">
        <f t="shared" si="106"/>
        <v>0</v>
      </c>
      <c r="DL38" s="49">
        <f t="shared" si="107"/>
        <v>0</v>
      </c>
      <c r="DM38" s="49">
        <f t="shared" si="108"/>
        <v>0</v>
      </c>
      <c r="DN38" s="49">
        <f t="shared" si="109"/>
        <v>0</v>
      </c>
      <c r="DO38" s="49">
        <f t="shared" si="110"/>
        <v>0</v>
      </c>
      <c r="DP38" s="49">
        <f t="shared" si="111"/>
        <v>0</v>
      </c>
      <c r="DQ38" s="49">
        <f t="shared" si="112"/>
        <v>0</v>
      </c>
      <c r="DR38" s="49">
        <f t="shared" si="113"/>
        <v>0</v>
      </c>
      <c r="DS38" s="49">
        <f t="shared" si="114"/>
        <v>0</v>
      </c>
      <c r="DT38" s="51">
        <f>CW38*100/('кол-во часов'!B23*18)</f>
        <v>4.6296296296296298</v>
      </c>
      <c r="DU38" s="51">
        <f>CX38*100/('кол-во часов'!C23*18)</f>
        <v>5.5555555555555554</v>
      </c>
      <c r="DV38" s="51" t="e">
        <f>CY38*100/('кол-во часов'!D23*17)</f>
        <v>#DIV/0!</v>
      </c>
      <c r="DW38" s="51" t="e">
        <f>CZ38*100/('кол-во часов'!E23*18)</f>
        <v>#DIV/0!</v>
      </c>
      <c r="DX38" s="51" t="e">
        <f>DA38*100/('кол-во часов'!F23*18)</f>
        <v>#DIV/0!</v>
      </c>
      <c r="DY38" s="51">
        <f>DB38*100/('кол-во часов'!G23*18)</f>
        <v>0</v>
      </c>
      <c r="DZ38" s="51">
        <f>DC38*100/('кол-во часов'!H23*18)</f>
        <v>0</v>
      </c>
      <c r="EA38" s="51" t="e">
        <f>DD38*100/('кол-во часов'!I23*18)</f>
        <v>#DIV/0!</v>
      </c>
      <c r="EB38" s="51">
        <f>DE38*100/('кол-во часов'!J23*18)</f>
        <v>0</v>
      </c>
      <c r="EC38" s="51">
        <f>DF38*100/('кол-во часов'!K23*18)</f>
        <v>0</v>
      </c>
      <c r="ED38" s="51" t="e">
        <f>DG38*100/('кол-во часов'!L23*18)</f>
        <v>#DIV/0!</v>
      </c>
      <c r="EE38" s="51" t="e">
        <f>DH38*100/('кол-во часов'!M23*18)</f>
        <v>#DIV/0!</v>
      </c>
      <c r="EF38" s="51" t="e">
        <f>DI38*100/('кол-во часов'!N23*18)</f>
        <v>#DIV/0!</v>
      </c>
      <c r="EG38" s="51">
        <f>DJ38*100/('кол-во часов'!O23*18)</f>
        <v>9.2592592592592595</v>
      </c>
      <c r="EH38" s="51">
        <f>DK38*100/('кол-во часов'!P23*18)</f>
        <v>0</v>
      </c>
      <c r="EI38" s="51">
        <f>DL38*100/('кол-во часов'!Q23*18)</f>
        <v>0</v>
      </c>
      <c r="EJ38" s="51" t="e">
        <f>DM38*100/('кол-во часов'!R23*18)</f>
        <v>#DIV/0!</v>
      </c>
      <c r="EK38" s="51">
        <f>DN38*100/('кол-во часов'!S23*18)</f>
        <v>0</v>
      </c>
      <c r="EL38" s="51" t="e">
        <f>DO38*100/('кол-во часов'!T23*18)</f>
        <v>#DIV/0!</v>
      </c>
      <c r="EM38" s="51">
        <f>DP38*100/('кол-во часов'!U23*18)</f>
        <v>0</v>
      </c>
      <c r="EN38" s="51" t="e">
        <f>DQ38*100/('кол-во часов'!V23*18)</f>
        <v>#DIV/0!</v>
      </c>
      <c r="EO38" s="51">
        <f>DR38*100/('кол-во часов'!W23*18)</f>
        <v>0</v>
      </c>
      <c r="EP38" s="51">
        <f>DS38*100/('кол-во часов'!X23*18)</f>
        <v>0</v>
      </c>
    </row>
    <row r="39" spans="1:146" ht="18" customHeight="1" x14ac:dyDescent="0.2">
      <c r="A39" s="34" t="s">
        <v>85</v>
      </c>
      <c r="B39" s="21" t="s">
        <v>35</v>
      </c>
      <c r="D39" s="35" t="s">
        <v>86</v>
      </c>
      <c r="E39" s="26"/>
      <c r="F39" s="26"/>
      <c r="G39" s="26"/>
      <c r="H39" s="26"/>
      <c r="I39" s="26"/>
      <c r="J39" s="26"/>
      <c r="K39" s="26"/>
      <c r="L39" s="26"/>
      <c r="M39" s="26"/>
      <c r="N39" s="61" t="s">
        <v>13</v>
      </c>
      <c r="O39" s="26"/>
      <c r="P39" s="26"/>
      <c r="Q39" s="26"/>
      <c r="R39" s="26"/>
      <c r="S39" s="26"/>
      <c r="T39" s="26" t="s">
        <v>14</v>
      </c>
      <c r="U39" s="26"/>
      <c r="V39" s="26"/>
      <c r="W39" s="26"/>
      <c r="X39" s="26"/>
      <c r="Y39" s="59" t="s">
        <v>26</v>
      </c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 t="s">
        <v>14</v>
      </c>
      <c r="AK39" s="26"/>
      <c r="AL39" s="26"/>
      <c r="AM39" s="26"/>
      <c r="AN39" s="26"/>
      <c r="AO39" s="59" t="s">
        <v>26</v>
      </c>
      <c r="AP39" s="26"/>
      <c r="AQ39" s="26" t="s">
        <v>13</v>
      </c>
      <c r="AR39" s="26"/>
      <c r="AS39" s="26"/>
      <c r="AT39" s="26"/>
      <c r="AU39" s="26"/>
      <c r="AV39" s="26"/>
      <c r="AW39" s="26" t="s">
        <v>14</v>
      </c>
      <c r="AX39" s="26"/>
      <c r="AY39" s="26"/>
      <c r="AZ39" s="26"/>
      <c r="BA39" s="26"/>
      <c r="BB39" s="26"/>
      <c r="BC39" s="26"/>
      <c r="BD39" s="26"/>
      <c r="BE39" s="26"/>
      <c r="BF39" s="59" t="s">
        <v>26</v>
      </c>
      <c r="BG39" s="61" t="s">
        <v>13</v>
      </c>
      <c r="BH39" s="61"/>
      <c r="BI39" s="61"/>
      <c r="BJ39" s="61"/>
      <c r="BK39" s="61"/>
      <c r="BL39" s="61"/>
      <c r="BM39" s="26"/>
      <c r="BN39" s="26"/>
      <c r="BO39" s="26"/>
      <c r="BP39" s="26"/>
      <c r="BQ39" s="26"/>
      <c r="BR39" s="26"/>
      <c r="BS39" s="26"/>
      <c r="BT39" s="26"/>
      <c r="BU39" s="26"/>
      <c r="BV39" s="59" t="s">
        <v>26</v>
      </c>
      <c r="BW39" s="26"/>
      <c r="BX39" s="26" t="s">
        <v>14</v>
      </c>
      <c r="BY39" s="26"/>
      <c r="BZ39" s="26"/>
      <c r="CA39" s="26"/>
      <c r="CB39" s="26"/>
      <c r="CC39" s="61" t="s">
        <v>13</v>
      </c>
      <c r="CD39" s="61"/>
      <c r="CE39" s="61"/>
      <c r="CF39" s="61"/>
      <c r="CG39" s="61"/>
      <c r="CH39" s="61"/>
      <c r="CI39" s="61"/>
      <c r="CJ39" s="61"/>
      <c r="CK39" s="61" t="s">
        <v>13</v>
      </c>
      <c r="CL39" s="26"/>
      <c r="CM39" s="26"/>
      <c r="CN39" s="26"/>
      <c r="CO39" s="59" t="s">
        <v>26</v>
      </c>
      <c r="CP39" s="26"/>
      <c r="CQ39" s="26"/>
      <c r="CR39" s="26" t="s">
        <v>14</v>
      </c>
      <c r="CS39" s="26"/>
      <c r="CT39" s="26"/>
      <c r="CU39" s="26"/>
      <c r="CV39" s="26"/>
      <c r="CW39" s="49">
        <f t="shared" si="92"/>
        <v>5</v>
      </c>
      <c r="CX39" s="50">
        <f t="shared" si="93"/>
        <v>5</v>
      </c>
      <c r="CY39" s="49">
        <f t="shared" si="94"/>
        <v>0</v>
      </c>
      <c r="CZ39" s="49">
        <f t="shared" si="95"/>
        <v>0</v>
      </c>
      <c r="DA39" s="49">
        <f t="shared" si="96"/>
        <v>0</v>
      </c>
      <c r="DB39" s="49">
        <f t="shared" si="97"/>
        <v>0</v>
      </c>
      <c r="DC39" s="49">
        <f t="shared" si="98"/>
        <v>0</v>
      </c>
      <c r="DD39" s="49">
        <f t="shared" si="99"/>
        <v>0</v>
      </c>
      <c r="DE39" s="49">
        <f t="shared" si="100"/>
        <v>0</v>
      </c>
      <c r="DF39" s="49">
        <f t="shared" si="101"/>
        <v>0</v>
      </c>
      <c r="DG39" s="49">
        <f t="shared" si="102"/>
        <v>0</v>
      </c>
      <c r="DH39" s="49">
        <f t="shared" si="103"/>
        <v>0</v>
      </c>
      <c r="DI39" s="49">
        <f t="shared" si="104"/>
        <v>0</v>
      </c>
      <c r="DJ39" s="49">
        <f t="shared" si="105"/>
        <v>5</v>
      </c>
      <c r="DK39" s="49">
        <f t="shared" si="106"/>
        <v>0</v>
      </c>
      <c r="DL39" s="49">
        <f t="shared" si="107"/>
        <v>0</v>
      </c>
      <c r="DM39" s="49">
        <f t="shared" si="108"/>
        <v>0</v>
      </c>
      <c r="DN39" s="49">
        <f t="shared" si="109"/>
        <v>0</v>
      </c>
      <c r="DO39" s="49">
        <f t="shared" si="110"/>
        <v>0</v>
      </c>
      <c r="DP39" s="49">
        <f t="shared" si="111"/>
        <v>0</v>
      </c>
      <c r="DQ39" s="49">
        <f t="shared" si="112"/>
        <v>0</v>
      </c>
      <c r="DR39" s="49">
        <f t="shared" si="113"/>
        <v>0</v>
      </c>
      <c r="DS39" s="49">
        <f t="shared" si="114"/>
        <v>0</v>
      </c>
      <c r="DT39" s="51">
        <f>CW39*100/('кол-во часов'!B24*18)</f>
        <v>4.6296296296296298</v>
      </c>
      <c r="DU39" s="51">
        <f>CX39*100/('кол-во часов'!C24*18)</f>
        <v>5.5555555555555554</v>
      </c>
      <c r="DV39" s="51" t="e">
        <f>CY39*100/('кол-во часов'!D24*17)</f>
        <v>#DIV/0!</v>
      </c>
      <c r="DW39" s="51" t="e">
        <f>CZ39*100/('кол-во часов'!E24*18)</f>
        <v>#DIV/0!</v>
      </c>
      <c r="DX39" s="51" t="e">
        <f>DA39*100/('кол-во часов'!F24*18)</f>
        <v>#DIV/0!</v>
      </c>
      <c r="DY39" s="51">
        <f>DB39*100/('кол-во часов'!G24*18)</f>
        <v>0</v>
      </c>
      <c r="DZ39" s="51">
        <f>DC39*100/('кол-во часов'!H24*18)</f>
        <v>0</v>
      </c>
      <c r="EA39" s="51" t="e">
        <f>DD39*100/('кол-во часов'!I24*18)</f>
        <v>#DIV/0!</v>
      </c>
      <c r="EB39" s="51">
        <f>DE39*100/('кол-во часов'!J24*18)</f>
        <v>0</v>
      </c>
      <c r="EC39" s="51">
        <f>DF39*100/('кол-во часов'!K24*18)</f>
        <v>0</v>
      </c>
      <c r="ED39" s="51" t="e">
        <f>DG39*100/('кол-во часов'!L24*18)</f>
        <v>#DIV/0!</v>
      </c>
      <c r="EE39" s="51" t="e">
        <f>DH39*100/('кол-во часов'!M24*18)</f>
        <v>#DIV/0!</v>
      </c>
      <c r="EF39" s="51" t="e">
        <f>DI39*100/('кол-во часов'!N24*18)</f>
        <v>#DIV/0!</v>
      </c>
      <c r="EG39" s="51">
        <f>DJ39*100/('кол-во часов'!O24*18)</f>
        <v>9.2592592592592595</v>
      </c>
      <c r="EH39" s="51">
        <f>DK39*100/('кол-во часов'!P24*18)</f>
        <v>0</v>
      </c>
      <c r="EI39" s="51">
        <f>DL39*100/('кол-во часов'!Q24*18)</f>
        <v>0</v>
      </c>
      <c r="EJ39" s="51" t="e">
        <f>DM39*100/('кол-во часов'!R24*18)</f>
        <v>#DIV/0!</v>
      </c>
      <c r="EK39" s="51">
        <f>DN39*100/('кол-во часов'!S24*18)</f>
        <v>0</v>
      </c>
      <c r="EL39" s="51" t="e">
        <f>DO39*100/('кол-во часов'!T24*18)</f>
        <v>#DIV/0!</v>
      </c>
      <c r="EM39" s="51">
        <f>DP39*100/('кол-во часов'!U24*18)</f>
        <v>0</v>
      </c>
      <c r="EN39" s="51" t="e">
        <f>DQ39*100/('кол-во часов'!V24*18)</f>
        <v>#DIV/0!</v>
      </c>
      <c r="EO39" s="51">
        <f>DR39*100/('кол-во часов'!W24*18)</f>
        <v>0</v>
      </c>
      <c r="EP39" s="51">
        <f>DS39*100/('кол-во часов'!X24*18)</f>
        <v>0</v>
      </c>
    </row>
    <row r="40" spans="1:146" ht="18" customHeight="1" x14ac:dyDescent="0.2">
      <c r="A40" s="36"/>
      <c r="B40" s="28"/>
      <c r="D40" s="8" t="s">
        <v>87</v>
      </c>
      <c r="E40" s="37"/>
      <c r="F40" s="26"/>
      <c r="G40" s="26"/>
      <c r="H40" s="26"/>
      <c r="I40" s="26"/>
      <c r="J40" s="26"/>
      <c r="K40" s="26"/>
      <c r="L40" s="26"/>
      <c r="M40" s="26"/>
      <c r="N40" s="61" t="s">
        <v>13</v>
      </c>
      <c r="O40" s="26"/>
      <c r="P40" s="26"/>
      <c r="Q40" s="26"/>
      <c r="R40" s="26"/>
      <c r="S40" s="26"/>
      <c r="T40" s="26" t="s">
        <v>14</v>
      </c>
      <c r="U40" s="26"/>
      <c r="V40" s="26"/>
      <c r="W40" s="26"/>
      <c r="X40" s="26"/>
      <c r="Y40" s="59" t="s">
        <v>26</v>
      </c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 t="s">
        <v>14</v>
      </c>
      <c r="AK40" s="26"/>
      <c r="AL40" s="26"/>
      <c r="AM40" s="26"/>
      <c r="AN40" s="26"/>
      <c r="AO40" s="59" t="s">
        <v>26</v>
      </c>
      <c r="AP40" s="26"/>
      <c r="AQ40" s="26" t="s">
        <v>13</v>
      </c>
      <c r="AR40" s="26"/>
      <c r="AS40" s="26"/>
      <c r="AT40" s="26"/>
      <c r="AU40" s="26"/>
      <c r="AV40" s="26"/>
      <c r="AW40" s="26" t="s">
        <v>14</v>
      </c>
      <c r="AX40" s="26"/>
      <c r="AY40" s="26"/>
      <c r="AZ40" s="26"/>
      <c r="BA40" s="26"/>
      <c r="BB40" s="26"/>
      <c r="BC40" s="26"/>
      <c r="BD40" s="26"/>
      <c r="BE40" s="26"/>
      <c r="BF40" s="59" t="s">
        <v>26</v>
      </c>
      <c r="BG40" s="61" t="s">
        <v>13</v>
      </c>
      <c r="BH40" s="61"/>
      <c r="BI40" s="61"/>
      <c r="BJ40" s="61"/>
      <c r="BK40" s="61"/>
      <c r="BL40" s="61"/>
      <c r="BM40" s="26"/>
      <c r="BN40" s="26"/>
      <c r="BO40" s="26"/>
      <c r="BP40" s="26"/>
      <c r="BQ40" s="26"/>
      <c r="BR40" s="26"/>
      <c r="BS40" s="26"/>
      <c r="BT40" s="26"/>
      <c r="BU40" s="26"/>
      <c r="BV40" s="59" t="s">
        <v>26</v>
      </c>
      <c r="BW40" s="26"/>
      <c r="BX40" s="26" t="s">
        <v>14</v>
      </c>
      <c r="BY40" s="26"/>
      <c r="BZ40" s="26"/>
      <c r="CA40" s="26"/>
      <c r="CB40" s="26"/>
      <c r="CC40" s="61" t="s">
        <v>13</v>
      </c>
      <c r="CD40" s="61"/>
      <c r="CE40" s="61"/>
      <c r="CF40" s="61"/>
      <c r="CG40" s="61"/>
      <c r="CH40" s="61"/>
      <c r="CI40" s="61"/>
      <c r="CJ40" s="61"/>
      <c r="CK40" s="61" t="s">
        <v>13</v>
      </c>
      <c r="CL40" s="26"/>
      <c r="CM40" s="26"/>
      <c r="CN40" s="26"/>
      <c r="CO40" s="59" t="s">
        <v>26</v>
      </c>
      <c r="CP40" s="26"/>
      <c r="CQ40" s="26"/>
      <c r="CR40" s="26" t="s">
        <v>14</v>
      </c>
      <c r="CS40" s="26"/>
      <c r="CT40" s="26"/>
      <c r="CU40" s="26"/>
      <c r="CV40" s="26"/>
      <c r="CW40" s="49">
        <f t="shared" si="92"/>
        <v>5</v>
      </c>
      <c r="CX40" s="50">
        <f t="shared" si="93"/>
        <v>5</v>
      </c>
      <c r="CY40" s="49">
        <f t="shared" si="94"/>
        <v>0</v>
      </c>
      <c r="CZ40" s="49">
        <f t="shared" si="95"/>
        <v>0</v>
      </c>
      <c r="DA40" s="49">
        <f t="shared" si="96"/>
        <v>0</v>
      </c>
      <c r="DB40" s="49">
        <f t="shared" si="97"/>
        <v>0</v>
      </c>
      <c r="DC40" s="49">
        <f t="shared" si="98"/>
        <v>0</v>
      </c>
      <c r="DD40" s="49">
        <f t="shared" si="99"/>
        <v>0</v>
      </c>
      <c r="DE40" s="49">
        <f t="shared" si="100"/>
        <v>0</v>
      </c>
      <c r="DF40" s="49">
        <f t="shared" si="101"/>
        <v>0</v>
      </c>
      <c r="DG40" s="49">
        <f t="shared" si="102"/>
        <v>0</v>
      </c>
      <c r="DH40" s="49">
        <f t="shared" si="103"/>
        <v>0</v>
      </c>
      <c r="DI40" s="49">
        <f t="shared" si="104"/>
        <v>0</v>
      </c>
      <c r="DJ40" s="49">
        <f t="shared" si="105"/>
        <v>5</v>
      </c>
      <c r="DK40" s="49">
        <f t="shared" si="106"/>
        <v>0</v>
      </c>
      <c r="DL40" s="49">
        <f t="shared" si="107"/>
        <v>0</v>
      </c>
      <c r="DM40" s="49">
        <f t="shared" si="108"/>
        <v>0</v>
      </c>
      <c r="DN40" s="49">
        <f t="shared" si="109"/>
        <v>0</v>
      </c>
      <c r="DO40" s="49">
        <f t="shared" si="110"/>
        <v>0</v>
      </c>
      <c r="DP40" s="49">
        <f t="shared" si="111"/>
        <v>0</v>
      </c>
      <c r="DQ40" s="49">
        <f t="shared" si="112"/>
        <v>0</v>
      </c>
      <c r="DR40" s="49">
        <f t="shared" si="113"/>
        <v>0</v>
      </c>
      <c r="DS40" s="49">
        <f t="shared" si="114"/>
        <v>0</v>
      </c>
      <c r="DT40" s="51">
        <f>CW40*100/('кол-во часов'!B25*18)</f>
        <v>6.9444444444444446</v>
      </c>
      <c r="DU40" s="51">
        <f>CX40*100/('кол-во часов'!C25*18)</f>
        <v>4.6296296296296298</v>
      </c>
      <c r="DV40" s="51" t="e">
        <f>CY40*100/('кол-во часов'!D25*17)</f>
        <v>#DIV/0!</v>
      </c>
      <c r="DW40" s="51" t="e">
        <f>CZ40*100/('кол-во часов'!E25*18)</f>
        <v>#DIV/0!</v>
      </c>
      <c r="DX40" s="51" t="e">
        <f>DA40*100/('кол-во часов'!F25*18)</f>
        <v>#DIV/0!</v>
      </c>
      <c r="DY40" s="51">
        <f>DB40*100/('кол-во часов'!G25*18)</f>
        <v>0</v>
      </c>
      <c r="DZ40" s="51">
        <f>DC40*100/('кол-во часов'!H25*18)</f>
        <v>0</v>
      </c>
      <c r="EA40" s="51">
        <f>DD40*100/('кол-во часов'!I25*18)</f>
        <v>0</v>
      </c>
      <c r="EB40" s="51">
        <f>DE40*100/('кол-во часов'!J25*18)</f>
        <v>0</v>
      </c>
      <c r="EC40" s="51">
        <f>DF40*100/('кол-во часов'!K25*18)</f>
        <v>0</v>
      </c>
      <c r="ED40" s="51" t="e">
        <f>DG40*100/('кол-во часов'!L25*18)</f>
        <v>#DIV/0!</v>
      </c>
      <c r="EE40" s="51">
        <f>DH40*100/('кол-во часов'!M25*18)</f>
        <v>0</v>
      </c>
      <c r="EF40" s="51" t="e">
        <f>DI40*100/('кол-во часов'!N25*18)</f>
        <v>#DIV/0!</v>
      </c>
      <c r="EG40" s="51">
        <f>DJ40*100/('кол-во часов'!O25*18)</f>
        <v>9.2592592592592595</v>
      </c>
      <c r="EH40" s="51">
        <f>DK40*100/('кол-во часов'!P25*18)</f>
        <v>0</v>
      </c>
      <c r="EI40" s="51">
        <f>DL40*100/('кол-во часов'!Q25*18)</f>
        <v>0</v>
      </c>
      <c r="EJ40" s="51" t="e">
        <f>DM40*100/('кол-во часов'!R25*18)</f>
        <v>#DIV/0!</v>
      </c>
      <c r="EK40" s="51">
        <f>DN40*100/('кол-во часов'!S25*18)</f>
        <v>0</v>
      </c>
      <c r="EL40" s="51" t="e">
        <f>DO40*100/('кол-во часов'!T25*18)</f>
        <v>#DIV/0!</v>
      </c>
      <c r="EM40" s="51">
        <f>DP40*100/('кол-во часов'!U25*18)</f>
        <v>0</v>
      </c>
      <c r="EN40" s="51" t="e">
        <f>DQ40*100/('кол-во часов'!V25*18)</f>
        <v>#DIV/0!</v>
      </c>
      <c r="EO40" s="51">
        <f>DR40*100/('кол-во часов'!W25*18)</f>
        <v>0</v>
      </c>
      <c r="EP40" s="51">
        <f>DS40*100/('кол-во часов'!X25*18)</f>
        <v>0</v>
      </c>
    </row>
    <row r="41" spans="1:146" ht="18" customHeight="1" x14ac:dyDescent="0.2">
      <c r="A41" s="36"/>
      <c r="B41" s="28"/>
      <c r="D41" s="8" t="s">
        <v>88</v>
      </c>
      <c r="E41" s="37"/>
      <c r="F41" s="26"/>
      <c r="G41" s="26"/>
      <c r="H41" s="26"/>
      <c r="I41" s="26"/>
      <c r="J41" s="26"/>
      <c r="K41" s="26"/>
      <c r="L41" s="26"/>
      <c r="M41" s="26"/>
      <c r="N41" s="61" t="s">
        <v>13</v>
      </c>
      <c r="O41" s="26"/>
      <c r="P41" s="26"/>
      <c r="Q41" s="26"/>
      <c r="R41" s="26"/>
      <c r="S41" s="26"/>
      <c r="T41" s="26" t="s">
        <v>14</v>
      </c>
      <c r="U41" s="26"/>
      <c r="V41" s="26"/>
      <c r="W41" s="26"/>
      <c r="X41" s="26"/>
      <c r="Y41" s="59" t="s">
        <v>26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 t="s">
        <v>14</v>
      </c>
      <c r="AK41" s="26"/>
      <c r="AL41" s="26"/>
      <c r="AM41" s="26"/>
      <c r="AN41" s="26"/>
      <c r="AO41" s="59" t="s">
        <v>26</v>
      </c>
      <c r="AP41" s="26"/>
      <c r="AQ41" s="26" t="s">
        <v>13</v>
      </c>
      <c r="AR41" s="26"/>
      <c r="AS41" s="26"/>
      <c r="AT41" s="26"/>
      <c r="AU41" s="26"/>
      <c r="AV41" s="26"/>
      <c r="AW41" s="26" t="s">
        <v>14</v>
      </c>
      <c r="AX41" s="26"/>
      <c r="AY41" s="26"/>
      <c r="AZ41" s="26"/>
      <c r="BA41" s="26"/>
      <c r="BB41" s="26"/>
      <c r="BC41" s="26"/>
      <c r="BD41" s="26"/>
      <c r="BE41" s="26"/>
      <c r="BF41" s="59" t="s">
        <v>26</v>
      </c>
      <c r="BG41" s="61" t="s">
        <v>13</v>
      </c>
      <c r="BH41" s="61"/>
      <c r="BI41" s="61"/>
      <c r="BJ41" s="61"/>
      <c r="BK41" s="61"/>
      <c r="BL41" s="61"/>
      <c r="BM41" s="26"/>
      <c r="BN41" s="26"/>
      <c r="BO41" s="26"/>
      <c r="BP41" s="26"/>
      <c r="BQ41" s="26"/>
      <c r="BR41" s="26"/>
      <c r="BS41" s="26"/>
      <c r="BT41" s="26"/>
      <c r="BU41" s="26"/>
      <c r="BV41" s="59" t="s">
        <v>26</v>
      </c>
      <c r="BW41" s="26"/>
      <c r="BX41" s="26" t="s">
        <v>14</v>
      </c>
      <c r="BY41" s="26"/>
      <c r="BZ41" s="26"/>
      <c r="CA41" s="26"/>
      <c r="CB41" s="26"/>
      <c r="CC41" s="61" t="s">
        <v>13</v>
      </c>
      <c r="CD41" s="61"/>
      <c r="CE41" s="61"/>
      <c r="CF41" s="61"/>
      <c r="CG41" s="61"/>
      <c r="CH41" s="61"/>
      <c r="CI41" s="61"/>
      <c r="CJ41" s="61"/>
      <c r="CK41" s="61" t="s">
        <v>13</v>
      </c>
      <c r="CL41" s="26"/>
      <c r="CM41" s="26"/>
      <c r="CN41" s="26"/>
      <c r="CO41" s="59" t="s">
        <v>26</v>
      </c>
      <c r="CP41" s="26"/>
      <c r="CQ41" s="26"/>
      <c r="CR41" s="26" t="s">
        <v>14</v>
      </c>
      <c r="CS41" s="26"/>
      <c r="CT41" s="26"/>
      <c r="CU41" s="26"/>
      <c r="CV41" s="26"/>
      <c r="CW41" s="49">
        <f t="shared" si="92"/>
        <v>5</v>
      </c>
      <c r="CX41" s="50">
        <f t="shared" si="93"/>
        <v>5</v>
      </c>
      <c r="CY41" s="49">
        <f t="shared" si="94"/>
        <v>0</v>
      </c>
      <c r="CZ41" s="49">
        <f t="shared" si="95"/>
        <v>0</v>
      </c>
      <c r="DA41" s="49">
        <f t="shared" si="96"/>
        <v>0</v>
      </c>
      <c r="DB41" s="49">
        <f t="shared" si="97"/>
        <v>0</v>
      </c>
      <c r="DC41" s="49">
        <f t="shared" si="98"/>
        <v>0</v>
      </c>
      <c r="DD41" s="49">
        <f t="shared" si="99"/>
        <v>0</v>
      </c>
      <c r="DE41" s="49">
        <f t="shared" si="100"/>
        <v>0</v>
      </c>
      <c r="DF41" s="49">
        <f t="shared" si="101"/>
        <v>0</v>
      </c>
      <c r="DG41" s="49">
        <f t="shared" si="102"/>
        <v>0</v>
      </c>
      <c r="DH41" s="49">
        <f t="shared" si="103"/>
        <v>0</v>
      </c>
      <c r="DI41" s="49">
        <f t="shared" si="104"/>
        <v>0</v>
      </c>
      <c r="DJ41" s="49">
        <f t="shared" si="105"/>
        <v>5</v>
      </c>
      <c r="DK41" s="49">
        <f t="shared" si="106"/>
        <v>0</v>
      </c>
      <c r="DL41" s="49">
        <f t="shared" si="107"/>
        <v>0</v>
      </c>
      <c r="DM41" s="49">
        <f t="shared" si="108"/>
        <v>0</v>
      </c>
      <c r="DN41" s="49">
        <f t="shared" si="109"/>
        <v>0</v>
      </c>
      <c r="DO41" s="49">
        <f t="shared" si="110"/>
        <v>0</v>
      </c>
      <c r="DP41" s="49">
        <f t="shared" si="111"/>
        <v>0</v>
      </c>
      <c r="DQ41" s="49">
        <f t="shared" si="112"/>
        <v>0</v>
      </c>
      <c r="DR41" s="49">
        <f t="shared" si="113"/>
        <v>0</v>
      </c>
      <c r="DS41" s="49">
        <f t="shared" si="114"/>
        <v>0</v>
      </c>
      <c r="DT41" s="51">
        <f>CW41*100/('кол-во часов'!B26*18)</f>
        <v>6.9444444444444446</v>
      </c>
      <c r="DU41" s="51">
        <f>CX41*100/('кол-во часов'!C26*18)</f>
        <v>4.6296296296296298</v>
      </c>
      <c r="DV41" s="51" t="e">
        <f>CY41*100/('кол-во часов'!D26*17)</f>
        <v>#DIV/0!</v>
      </c>
      <c r="DW41" s="51" t="e">
        <f>CZ41*100/('кол-во часов'!E26*18)</f>
        <v>#DIV/0!</v>
      </c>
      <c r="DX41" s="51" t="e">
        <f>DA41*100/('кол-во часов'!F26*18)</f>
        <v>#DIV/0!</v>
      </c>
      <c r="DY41" s="51">
        <f>DB41*100/('кол-во часов'!G26*18)</f>
        <v>0</v>
      </c>
      <c r="DZ41" s="51">
        <f>DC41*100/('кол-во часов'!H26*18)</f>
        <v>0</v>
      </c>
      <c r="EA41" s="51">
        <f>DD41*100/('кол-во часов'!I26*18)</f>
        <v>0</v>
      </c>
      <c r="EB41" s="51">
        <f>DE41*100/('кол-во часов'!J26*18)</f>
        <v>0</v>
      </c>
      <c r="EC41" s="51">
        <f>DF41*100/('кол-во часов'!K26*18)</f>
        <v>0</v>
      </c>
      <c r="ED41" s="51" t="e">
        <f>DG41*100/('кол-во часов'!L26*18)</f>
        <v>#DIV/0!</v>
      </c>
      <c r="EE41" s="51">
        <f>DH41*100/('кол-во часов'!M26*18)</f>
        <v>0</v>
      </c>
      <c r="EF41" s="51" t="e">
        <f>DI41*100/('кол-во часов'!N26*18)</f>
        <v>#DIV/0!</v>
      </c>
      <c r="EG41" s="51">
        <f>DJ41*100/('кол-во часов'!O26*18)</f>
        <v>9.2592592592592595</v>
      </c>
      <c r="EH41" s="51">
        <f>DK41*100/('кол-во часов'!P26*18)</f>
        <v>0</v>
      </c>
      <c r="EI41" s="51">
        <f>DL41*100/('кол-во часов'!Q26*18)</f>
        <v>0</v>
      </c>
      <c r="EJ41" s="51" t="e">
        <f>DM41*100/('кол-во часов'!R26*18)</f>
        <v>#DIV/0!</v>
      </c>
      <c r="EK41" s="51">
        <f>DN41*100/('кол-во часов'!S26*18)</f>
        <v>0</v>
      </c>
      <c r="EL41" s="51" t="e">
        <f>DO41*100/('кол-во часов'!T26*18)</f>
        <v>#DIV/0!</v>
      </c>
      <c r="EM41" s="51">
        <f>DP41*100/('кол-во часов'!U26*18)</f>
        <v>0</v>
      </c>
      <c r="EN41" s="51" t="e">
        <f>DQ41*100/('кол-во часов'!V26*18)</f>
        <v>#DIV/0!</v>
      </c>
      <c r="EO41" s="51">
        <f>DR41*100/('кол-во часов'!W26*18)</f>
        <v>0</v>
      </c>
      <c r="EP41" s="51">
        <f>DS41*100/('кол-во часов'!X26*18)</f>
        <v>0</v>
      </c>
    </row>
    <row r="42" spans="1:146" ht="18" customHeight="1" x14ac:dyDescent="0.2">
      <c r="A42" s="36"/>
      <c r="B42" s="28"/>
      <c r="D42" s="8" t="s">
        <v>89</v>
      </c>
      <c r="E42" s="37"/>
      <c r="F42" s="26"/>
      <c r="G42" s="26"/>
      <c r="H42" s="26"/>
      <c r="I42" s="26"/>
      <c r="J42" s="26"/>
      <c r="K42" s="26"/>
      <c r="L42" s="26"/>
      <c r="M42" s="26"/>
      <c r="N42" s="61" t="s">
        <v>13</v>
      </c>
      <c r="O42" s="26"/>
      <c r="P42" s="26"/>
      <c r="Q42" s="26"/>
      <c r="R42" s="26"/>
      <c r="S42" s="26"/>
      <c r="T42" s="26" t="s">
        <v>14</v>
      </c>
      <c r="U42" s="26"/>
      <c r="V42" s="26"/>
      <c r="W42" s="26"/>
      <c r="X42" s="26"/>
      <c r="Y42" s="59" t="s">
        <v>26</v>
      </c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 t="s">
        <v>14</v>
      </c>
      <c r="AK42" s="26"/>
      <c r="AL42" s="26"/>
      <c r="AM42" s="26"/>
      <c r="AN42" s="26"/>
      <c r="AO42" s="59" t="s">
        <v>26</v>
      </c>
      <c r="AP42" s="26"/>
      <c r="AQ42" s="26" t="s">
        <v>13</v>
      </c>
      <c r="AR42" s="26"/>
      <c r="AS42" s="26"/>
      <c r="AT42" s="26"/>
      <c r="AU42" s="26"/>
      <c r="AV42" s="26"/>
      <c r="AW42" s="26" t="s">
        <v>14</v>
      </c>
      <c r="AX42" s="26"/>
      <c r="AY42" s="26"/>
      <c r="AZ42" s="26"/>
      <c r="BA42" s="26"/>
      <c r="BB42" s="26"/>
      <c r="BC42" s="26"/>
      <c r="BD42" s="26"/>
      <c r="BE42" s="26"/>
      <c r="BF42" s="59" t="s">
        <v>26</v>
      </c>
      <c r="BG42" s="61" t="s">
        <v>13</v>
      </c>
      <c r="BH42" s="61"/>
      <c r="BI42" s="61"/>
      <c r="BJ42" s="61"/>
      <c r="BK42" s="61"/>
      <c r="BL42" s="61"/>
      <c r="BM42" s="26"/>
      <c r="BN42" s="26"/>
      <c r="BO42" s="26"/>
      <c r="BP42" s="26"/>
      <c r="BQ42" s="26"/>
      <c r="BR42" s="26"/>
      <c r="BS42" s="26"/>
      <c r="BT42" s="26"/>
      <c r="BU42" s="26"/>
      <c r="BV42" s="59" t="s">
        <v>26</v>
      </c>
      <c r="BW42" s="26"/>
      <c r="BX42" s="26" t="s">
        <v>14</v>
      </c>
      <c r="BY42" s="26"/>
      <c r="BZ42" s="26"/>
      <c r="CA42" s="26"/>
      <c r="CB42" s="26"/>
      <c r="CC42" s="61" t="s">
        <v>13</v>
      </c>
      <c r="CD42" s="61"/>
      <c r="CE42" s="61"/>
      <c r="CF42" s="61"/>
      <c r="CG42" s="61"/>
      <c r="CH42" s="61"/>
      <c r="CI42" s="61"/>
      <c r="CJ42" s="61"/>
      <c r="CK42" s="61" t="s">
        <v>13</v>
      </c>
      <c r="CL42" s="26"/>
      <c r="CM42" s="26"/>
      <c r="CN42" s="26"/>
      <c r="CO42" s="59" t="s">
        <v>26</v>
      </c>
      <c r="CP42" s="26"/>
      <c r="CQ42" s="26"/>
      <c r="CR42" s="26" t="s">
        <v>14</v>
      </c>
      <c r="CS42" s="26"/>
      <c r="CT42" s="26"/>
      <c r="CU42" s="26"/>
      <c r="CV42" s="26"/>
      <c r="CW42" s="49">
        <f t="shared" si="92"/>
        <v>5</v>
      </c>
      <c r="CX42" s="50">
        <f t="shared" si="93"/>
        <v>5</v>
      </c>
      <c r="CY42" s="49">
        <f t="shared" si="94"/>
        <v>0</v>
      </c>
      <c r="CZ42" s="49">
        <f t="shared" si="95"/>
        <v>0</v>
      </c>
      <c r="DA42" s="49">
        <f t="shared" si="96"/>
        <v>0</v>
      </c>
      <c r="DB42" s="49">
        <f t="shared" si="97"/>
        <v>0</v>
      </c>
      <c r="DC42" s="49">
        <f t="shared" si="98"/>
        <v>0</v>
      </c>
      <c r="DD42" s="49">
        <f t="shared" si="99"/>
        <v>0</v>
      </c>
      <c r="DE42" s="49">
        <f t="shared" si="100"/>
        <v>0</v>
      </c>
      <c r="DF42" s="49">
        <f t="shared" si="101"/>
        <v>0</v>
      </c>
      <c r="DG42" s="49">
        <f t="shared" si="102"/>
        <v>0</v>
      </c>
      <c r="DH42" s="49">
        <f t="shared" si="103"/>
        <v>0</v>
      </c>
      <c r="DI42" s="49">
        <f t="shared" si="104"/>
        <v>0</v>
      </c>
      <c r="DJ42" s="49">
        <f t="shared" si="105"/>
        <v>5</v>
      </c>
      <c r="DK42" s="49">
        <f t="shared" si="106"/>
        <v>0</v>
      </c>
      <c r="DL42" s="49">
        <f t="shared" si="107"/>
        <v>0</v>
      </c>
      <c r="DM42" s="49">
        <f t="shared" si="108"/>
        <v>0</v>
      </c>
      <c r="DN42" s="49">
        <f t="shared" si="109"/>
        <v>0</v>
      </c>
      <c r="DO42" s="49">
        <f t="shared" si="110"/>
        <v>0</v>
      </c>
      <c r="DP42" s="49">
        <f t="shared" si="111"/>
        <v>0</v>
      </c>
      <c r="DQ42" s="49">
        <f t="shared" si="112"/>
        <v>0</v>
      </c>
      <c r="DR42" s="49">
        <f t="shared" si="113"/>
        <v>0</v>
      </c>
      <c r="DS42" s="49">
        <f t="shared" si="114"/>
        <v>0</v>
      </c>
      <c r="DT42" s="51">
        <f>CW42*100/('кол-во часов'!B27*18)</f>
        <v>6.9444444444444446</v>
      </c>
      <c r="DU42" s="51">
        <f>CX42*100/('кол-во часов'!C27*18)</f>
        <v>4.6296296296296298</v>
      </c>
      <c r="DV42" s="51" t="e">
        <f>CY42*100/('кол-во часов'!D27*17)</f>
        <v>#DIV/0!</v>
      </c>
      <c r="DW42" s="51" t="e">
        <f>CZ42*100/('кол-во часов'!E27*18)</f>
        <v>#DIV/0!</v>
      </c>
      <c r="DX42" s="51" t="e">
        <f>DA42*100/('кол-во часов'!F27*18)</f>
        <v>#DIV/0!</v>
      </c>
      <c r="DY42" s="51">
        <f>DB42*100/('кол-во часов'!G27*18)</f>
        <v>0</v>
      </c>
      <c r="DZ42" s="51">
        <f>DC42*100/('кол-во часов'!H27*18)</f>
        <v>0</v>
      </c>
      <c r="EA42" s="51">
        <f>DD42*100/('кол-во часов'!I27*18)</f>
        <v>0</v>
      </c>
      <c r="EB42" s="51">
        <f>DE42*100/('кол-во часов'!J27*18)</f>
        <v>0</v>
      </c>
      <c r="EC42" s="51">
        <f>DF42*100/('кол-во часов'!K27*18)</f>
        <v>0</v>
      </c>
      <c r="ED42" s="51" t="e">
        <f>DG42*100/('кол-во часов'!L27*18)</f>
        <v>#DIV/0!</v>
      </c>
      <c r="EE42" s="51">
        <f>DH42*100/('кол-во часов'!M27*18)</f>
        <v>0</v>
      </c>
      <c r="EF42" s="51" t="e">
        <f>DI42*100/('кол-во часов'!N27*18)</f>
        <v>#DIV/0!</v>
      </c>
      <c r="EG42" s="51">
        <f>DJ42*100/('кол-во часов'!O27*18)</f>
        <v>9.2592592592592595</v>
      </c>
      <c r="EH42" s="51">
        <f>DK42*100/('кол-во часов'!P27*18)</f>
        <v>0</v>
      </c>
      <c r="EI42" s="51">
        <f>DL42*100/('кол-во часов'!Q27*18)</f>
        <v>0</v>
      </c>
      <c r="EJ42" s="51" t="e">
        <f>DM42*100/('кол-во часов'!R27*18)</f>
        <v>#DIV/0!</v>
      </c>
      <c r="EK42" s="51">
        <f>DN42*100/('кол-во часов'!S27*18)</f>
        <v>0</v>
      </c>
      <c r="EL42" s="51" t="e">
        <f>DO42*100/('кол-во часов'!T27*18)</f>
        <v>#DIV/0!</v>
      </c>
      <c r="EM42" s="51">
        <f>DP42*100/('кол-во часов'!U27*18)</f>
        <v>0</v>
      </c>
      <c r="EN42" s="51" t="e">
        <f>DQ42*100/('кол-во часов'!V27*18)</f>
        <v>#DIV/0!</v>
      </c>
      <c r="EO42" s="51">
        <f>DR42*100/('кол-во часов'!W27*18)</f>
        <v>0</v>
      </c>
      <c r="EP42" s="51">
        <f>DS42*100/('кол-во часов'!X27*18)</f>
        <v>0</v>
      </c>
    </row>
    <row r="43" spans="1:146" ht="18" customHeight="1" x14ac:dyDescent="0.2">
      <c r="A43" s="36"/>
      <c r="B43" s="28"/>
      <c r="D43" s="8" t="s">
        <v>90</v>
      </c>
      <c r="E43" s="37"/>
      <c r="F43" s="26"/>
      <c r="G43" s="26"/>
      <c r="H43" s="26"/>
      <c r="I43" s="26"/>
      <c r="J43" s="26"/>
      <c r="K43" s="26"/>
      <c r="L43" s="26"/>
      <c r="M43" s="26"/>
      <c r="N43" s="61" t="s">
        <v>13</v>
      </c>
      <c r="O43" s="26"/>
      <c r="P43" s="26"/>
      <c r="Q43" s="26"/>
      <c r="R43" s="26"/>
      <c r="S43" s="26"/>
      <c r="T43" s="26" t="s">
        <v>14</v>
      </c>
      <c r="U43" s="26"/>
      <c r="V43" s="26"/>
      <c r="W43" s="26"/>
      <c r="X43" s="26"/>
      <c r="Y43" s="59" t="s">
        <v>26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 t="s">
        <v>14</v>
      </c>
      <c r="AK43" s="26"/>
      <c r="AL43" s="26"/>
      <c r="AM43" s="26"/>
      <c r="AN43" s="26"/>
      <c r="AO43" s="59" t="s">
        <v>26</v>
      </c>
      <c r="AP43" s="26"/>
      <c r="AQ43" s="26" t="s">
        <v>13</v>
      </c>
      <c r="AR43" s="26"/>
      <c r="AS43" s="26"/>
      <c r="AT43" s="26"/>
      <c r="AU43" s="26"/>
      <c r="AV43" s="26"/>
      <c r="AW43" s="26" t="s">
        <v>14</v>
      </c>
      <c r="AX43" s="26"/>
      <c r="AY43" s="26"/>
      <c r="AZ43" s="26"/>
      <c r="BA43" s="26"/>
      <c r="BB43" s="26"/>
      <c r="BC43" s="26"/>
      <c r="BD43" s="26"/>
      <c r="BE43" s="26"/>
      <c r="BF43" s="59" t="s">
        <v>26</v>
      </c>
      <c r="BG43" s="61" t="s">
        <v>13</v>
      </c>
      <c r="BH43" s="61"/>
      <c r="BI43" s="61"/>
      <c r="BJ43" s="61"/>
      <c r="BK43" s="61"/>
      <c r="BL43" s="61"/>
      <c r="BM43" s="26"/>
      <c r="BN43" s="26"/>
      <c r="BO43" s="26"/>
      <c r="BP43" s="26"/>
      <c r="BQ43" s="26"/>
      <c r="BR43" s="26"/>
      <c r="BS43" s="26"/>
      <c r="BT43" s="26"/>
      <c r="BU43" s="26"/>
      <c r="BV43" s="59" t="s">
        <v>26</v>
      </c>
      <c r="BW43" s="26"/>
      <c r="BX43" s="26" t="s">
        <v>14</v>
      </c>
      <c r="BY43" s="26"/>
      <c r="BZ43" s="26"/>
      <c r="CA43" s="26"/>
      <c r="CB43" s="26"/>
      <c r="CC43" s="61" t="s">
        <v>13</v>
      </c>
      <c r="CD43" s="61"/>
      <c r="CE43" s="61"/>
      <c r="CF43" s="61"/>
      <c r="CG43" s="61"/>
      <c r="CH43" s="61"/>
      <c r="CI43" s="61"/>
      <c r="CJ43" s="61"/>
      <c r="CK43" s="61" t="s">
        <v>13</v>
      </c>
      <c r="CL43" s="26"/>
      <c r="CM43" s="26"/>
      <c r="CN43" s="26"/>
      <c r="CO43" s="59" t="s">
        <v>26</v>
      </c>
      <c r="CP43" s="26"/>
      <c r="CQ43" s="26"/>
      <c r="CR43" s="26" t="s">
        <v>14</v>
      </c>
      <c r="CS43" s="26"/>
      <c r="CT43" s="26"/>
      <c r="CU43" s="26"/>
      <c r="CV43" s="26"/>
      <c r="CW43" s="49">
        <f t="shared" si="92"/>
        <v>5</v>
      </c>
      <c r="CX43" s="50">
        <f t="shared" si="93"/>
        <v>5</v>
      </c>
      <c r="CY43" s="49">
        <f t="shared" si="94"/>
        <v>0</v>
      </c>
      <c r="CZ43" s="49">
        <f t="shared" si="95"/>
        <v>0</v>
      </c>
      <c r="DA43" s="49">
        <f t="shared" si="96"/>
        <v>0</v>
      </c>
      <c r="DB43" s="49">
        <f t="shared" si="97"/>
        <v>0</v>
      </c>
      <c r="DC43" s="49">
        <f t="shared" si="98"/>
        <v>0</v>
      </c>
      <c r="DD43" s="49">
        <f t="shared" si="99"/>
        <v>0</v>
      </c>
      <c r="DE43" s="49">
        <f t="shared" si="100"/>
        <v>0</v>
      </c>
      <c r="DF43" s="49">
        <f t="shared" si="101"/>
        <v>0</v>
      </c>
      <c r="DG43" s="49">
        <f t="shared" si="102"/>
        <v>0</v>
      </c>
      <c r="DH43" s="49">
        <f t="shared" si="103"/>
        <v>0</v>
      </c>
      <c r="DI43" s="49">
        <f t="shared" si="104"/>
        <v>0</v>
      </c>
      <c r="DJ43" s="49">
        <f t="shared" si="105"/>
        <v>5</v>
      </c>
      <c r="DK43" s="49">
        <f t="shared" si="106"/>
        <v>0</v>
      </c>
      <c r="DL43" s="49">
        <f t="shared" si="107"/>
        <v>0</v>
      </c>
      <c r="DM43" s="49">
        <f t="shared" si="108"/>
        <v>0</v>
      </c>
      <c r="DN43" s="49">
        <f t="shared" si="109"/>
        <v>0</v>
      </c>
      <c r="DO43" s="49">
        <f t="shared" si="110"/>
        <v>0</v>
      </c>
      <c r="DP43" s="49">
        <f t="shared" si="111"/>
        <v>0</v>
      </c>
      <c r="DQ43" s="49">
        <f t="shared" si="112"/>
        <v>0</v>
      </c>
      <c r="DR43" s="49">
        <f t="shared" si="113"/>
        <v>0</v>
      </c>
      <c r="DS43" s="49">
        <f t="shared" si="114"/>
        <v>0</v>
      </c>
      <c r="DT43" s="51">
        <f>CW43*100/('кол-во часов'!B28*18)</f>
        <v>6.9444444444444446</v>
      </c>
      <c r="DU43" s="51">
        <f>CX43*100/('кол-во часов'!C28*18)</f>
        <v>4.6296296296296298</v>
      </c>
      <c r="DV43" s="51" t="e">
        <f>CY43*100/('кол-во часов'!D28*17)</f>
        <v>#DIV/0!</v>
      </c>
      <c r="DW43" s="51" t="e">
        <f>CZ43*100/('кол-во часов'!E28*18)</f>
        <v>#DIV/0!</v>
      </c>
      <c r="DX43" s="51" t="e">
        <f>DA43*100/('кол-во часов'!F28*18)</f>
        <v>#DIV/0!</v>
      </c>
      <c r="DY43" s="51">
        <f>DB43*100/('кол-во часов'!G28*18)</f>
        <v>0</v>
      </c>
      <c r="DZ43" s="51">
        <f>DC43*100/('кол-во часов'!H28*18)</f>
        <v>0</v>
      </c>
      <c r="EA43" s="51">
        <f>DD43*100/('кол-во часов'!I28*18)</f>
        <v>0</v>
      </c>
      <c r="EB43" s="51">
        <f>DE43*100/('кол-во часов'!J28*18)</f>
        <v>0</v>
      </c>
      <c r="EC43" s="51">
        <f>DF43*100/('кол-во часов'!K28*18)</f>
        <v>0</v>
      </c>
      <c r="ED43" s="51" t="e">
        <f>DG43*100/('кол-во часов'!L28*18)</f>
        <v>#DIV/0!</v>
      </c>
      <c r="EE43" s="51">
        <f>DH43*100/('кол-во часов'!M28*18)</f>
        <v>0</v>
      </c>
      <c r="EF43" s="51" t="e">
        <f>DI43*100/('кол-во часов'!N28*18)</f>
        <v>#DIV/0!</v>
      </c>
      <c r="EG43" s="51">
        <f>DJ43*100/('кол-во часов'!O28*18)</f>
        <v>9.2592592592592595</v>
      </c>
      <c r="EH43" s="51">
        <f>DK43*100/('кол-во часов'!P28*18)</f>
        <v>0</v>
      </c>
      <c r="EI43" s="51">
        <f>DL43*100/('кол-во часов'!Q28*18)</f>
        <v>0</v>
      </c>
      <c r="EJ43" s="51" t="e">
        <f>DM43*100/('кол-во часов'!R28*18)</f>
        <v>#DIV/0!</v>
      </c>
      <c r="EK43" s="51">
        <f>DN43*100/('кол-во часов'!S28*18)</f>
        <v>0</v>
      </c>
      <c r="EL43" s="51" t="e">
        <f>DO43*100/('кол-во часов'!T28*18)</f>
        <v>#DIV/0!</v>
      </c>
      <c r="EM43" s="51">
        <f>DP43*100/('кол-во часов'!U28*18)</f>
        <v>0</v>
      </c>
      <c r="EN43" s="51" t="e">
        <f>DQ43*100/('кол-во часов'!V28*18)</f>
        <v>#DIV/0!</v>
      </c>
      <c r="EO43" s="51">
        <f>DR43*100/('кол-во часов'!W28*18)</f>
        <v>0</v>
      </c>
      <c r="EP43" s="51">
        <f>DS43*100/('кол-во часов'!X28*18)</f>
        <v>0</v>
      </c>
    </row>
    <row r="44" spans="1:146" ht="18" customHeight="1" x14ac:dyDescent="0.2">
      <c r="A44" s="36" t="s">
        <v>91</v>
      </c>
      <c r="B44" s="28" t="s">
        <v>28</v>
      </c>
      <c r="D44" s="8" t="s">
        <v>92</v>
      </c>
      <c r="E44" s="37"/>
      <c r="F44" s="26"/>
      <c r="G44" s="26"/>
      <c r="H44" s="26"/>
      <c r="I44" s="26"/>
      <c r="J44" s="26"/>
      <c r="K44" s="26"/>
      <c r="L44" s="26"/>
      <c r="M44" s="26"/>
      <c r="N44" s="61" t="s">
        <v>13</v>
      </c>
      <c r="O44" s="26"/>
      <c r="P44" s="26"/>
      <c r="Q44" s="26"/>
      <c r="R44" s="26" t="s">
        <v>14</v>
      </c>
      <c r="S44" s="26"/>
      <c r="T44" s="26"/>
      <c r="U44" s="26"/>
      <c r="V44" s="26"/>
      <c r="W44" s="26"/>
      <c r="X44" s="26"/>
      <c r="Y44" s="26"/>
      <c r="Z44" s="26"/>
      <c r="AA44" s="59" t="s">
        <v>26</v>
      </c>
      <c r="AB44" s="26"/>
      <c r="AC44" s="26"/>
      <c r="AD44" s="26"/>
      <c r="AE44" s="26"/>
      <c r="AF44" s="26"/>
      <c r="AG44" s="26"/>
      <c r="AH44" s="26"/>
      <c r="AI44" s="26"/>
      <c r="AJ44" s="26" t="s">
        <v>20</v>
      </c>
      <c r="AK44" s="26"/>
      <c r="AL44" s="26"/>
      <c r="AM44" s="26"/>
      <c r="AN44" s="26"/>
      <c r="AO44" s="26"/>
      <c r="AP44" s="59" t="s">
        <v>26</v>
      </c>
      <c r="AQ44" s="26"/>
      <c r="AR44" s="26"/>
      <c r="AS44" s="26"/>
      <c r="AT44" s="26"/>
      <c r="AU44" s="26"/>
      <c r="AV44" s="26" t="s">
        <v>14</v>
      </c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59" t="s">
        <v>26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59" t="s">
        <v>26</v>
      </c>
      <c r="BX44" s="26"/>
      <c r="BY44" s="26"/>
      <c r="BZ44" s="26"/>
      <c r="CA44" s="26"/>
      <c r="CB44" s="26"/>
      <c r="CC44" s="26"/>
      <c r="CD44" s="26"/>
      <c r="CE44" s="26"/>
      <c r="CF44" s="26" t="s">
        <v>14</v>
      </c>
      <c r="CG44" s="26"/>
      <c r="CH44" s="26"/>
      <c r="CI44" s="26"/>
      <c r="CJ44" s="61"/>
      <c r="CK44" s="61"/>
      <c r="CL44" s="82" t="s">
        <v>13</v>
      </c>
      <c r="CM44" s="26"/>
      <c r="CN44" s="26"/>
      <c r="CO44" s="26"/>
      <c r="CP44" s="26" t="s">
        <v>14</v>
      </c>
      <c r="CQ44" s="59" t="s">
        <v>26</v>
      </c>
      <c r="CR44" s="61" t="s">
        <v>24</v>
      </c>
      <c r="CS44" s="26"/>
      <c r="CT44" s="26"/>
      <c r="CU44" s="26"/>
      <c r="CV44" s="26"/>
      <c r="CW44" s="49">
        <f t="shared" si="92"/>
        <v>2</v>
      </c>
      <c r="CX44" s="50">
        <f t="shared" si="93"/>
        <v>4</v>
      </c>
      <c r="CY44" s="49">
        <f t="shared" si="94"/>
        <v>0</v>
      </c>
      <c r="CZ44" s="49">
        <f t="shared" si="95"/>
        <v>0</v>
      </c>
      <c r="DA44" s="49">
        <f t="shared" si="96"/>
        <v>0</v>
      </c>
      <c r="DB44" s="49">
        <f t="shared" si="97"/>
        <v>0</v>
      </c>
      <c r="DC44" s="49">
        <f t="shared" si="98"/>
        <v>0</v>
      </c>
      <c r="DD44" s="49">
        <f t="shared" si="99"/>
        <v>1</v>
      </c>
      <c r="DE44" s="49">
        <f t="shared" si="100"/>
        <v>0</v>
      </c>
      <c r="DF44" s="49">
        <f t="shared" si="101"/>
        <v>0</v>
      </c>
      <c r="DG44" s="49">
        <f t="shared" si="102"/>
        <v>0</v>
      </c>
      <c r="DH44" s="49">
        <f t="shared" si="103"/>
        <v>1</v>
      </c>
      <c r="DI44" s="49">
        <f t="shared" si="104"/>
        <v>0</v>
      </c>
      <c r="DJ44" s="49">
        <f t="shared" si="105"/>
        <v>5</v>
      </c>
      <c r="DK44" s="49">
        <f t="shared" si="106"/>
        <v>0</v>
      </c>
      <c r="DL44" s="49">
        <f t="shared" si="107"/>
        <v>0</v>
      </c>
      <c r="DM44" s="49">
        <f t="shared" si="108"/>
        <v>0</v>
      </c>
      <c r="DN44" s="49">
        <f t="shared" si="109"/>
        <v>0</v>
      </c>
      <c r="DO44" s="49">
        <f t="shared" si="110"/>
        <v>0</v>
      </c>
      <c r="DP44" s="49">
        <f t="shared" si="111"/>
        <v>0</v>
      </c>
      <c r="DQ44" s="49">
        <f t="shared" si="112"/>
        <v>0</v>
      </c>
      <c r="DR44" s="49">
        <f t="shared" si="113"/>
        <v>0</v>
      </c>
      <c r="DS44" s="49">
        <f t="shared" si="114"/>
        <v>0</v>
      </c>
      <c r="DT44" s="51">
        <f>CW44*100/('кол-во часов'!B25*18)</f>
        <v>2.7777777777777777</v>
      </c>
      <c r="DU44" s="51">
        <f>CX44*100/('кол-во часов'!C25*18)</f>
        <v>3.7037037037037037</v>
      </c>
      <c r="DV44" s="51" t="e">
        <f>CY44*100/('кол-во часов'!D25*17)</f>
        <v>#DIV/0!</v>
      </c>
      <c r="DW44" s="51" t="e">
        <f>CZ44*100/('кол-во часов'!E25*18)</f>
        <v>#DIV/0!</v>
      </c>
      <c r="DX44" s="51" t="e">
        <f>DA44*100/('кол-во часов'!F25*18)</f>
        <v>#DIV/0!</v>
      </c>
      <c r="DY44" s="51">
        <f>DB44*100/('кол-во часов'!G25*18)</f>
        <v>0</v>
      </c>
      <c r="DZ44" s="51">
        <f>DC44*100/('кол-во часов'!H25*18)</f>
        <v>0</v>
      </c>
      <c r="EA44" s="51">
        <f>DD44*100/('кол-во часов'!I25*18)</f>
        <v>5.5555555555555554</v>
      </c>
      <c r="EB44" s="51">
        <f>DE44*100/('кол-во часов'!J25*18)</f>
        <v>0</v>
      </c>
      <c r="EC44" s="51">
        <f>DF44*100/('кол-во часов'!K25*18)</f>
        <v>0</v>
      </c>
      <c r="ED44" s="51" t="e">
        <f>DG44*100/('кол-во часов'!L25*18)</f>
        <v>#DIV/0!</v>
      </c>
      <c r="EE44" s="51">
        <f>DH44*100/('кол-во часов'!M25*18)</f>
        <v>2.7777777777777777</v>
      </c>
      <c r="EF44" s="51" t="e">
        <f>DI44*100/('кол-во часов'!N25*18)</f>
        <v>#DIV/0!</v>
      </c>
      <c r="EG44" s="51">
        <f>DJ44*100/('кол-во часов'!O25*18)</f>
        <v>9.2592592592592595</v>
      </c>
      <c r="EH44" s="51">
        <f>DK44*100/('кол-во часов'!P25*18)</f>
        <v>0</v>
      </c>
      <c r="EI44" s="51">
        <f>DL44*100/('кол-во часов'!Q25*18)</f>
        <v>0</v>
      </c>
      <c r="EJ44" s="51" t="e">
        <f>DM44*100/('кол-во часов'!R25*18)</f>
        <v>#DIV/0!</v>
      </c>
      <c r="EK44" s="51">
        <f>DN44*100/('кол-во часов'!S25*18)</f>
        <v>0</v>
      </c>
      <c r="EL44" s="51" t="e">
        <f>DO44*100/('кол-во часов'!T25*18)</f>
        <v>#DIV/0!</v>
      </c>
      <c r="EM44" s="51">
        <f>DP44*100/('кол-во часов'!U25*18)</f>
        <v>0</v>
      </c>
      <c r="EN44" s="51" t="e">
        <f>DQ44*100/('кол-во часов'!V25*18)</f>
        <v>#DIV/0!</v>
      </c>
      <c r="EO44" s="51">
        <f>DR44*100/('кол-во часов'!W25*18)</f>
        <v>0</v>
      </c>
      <c r="EP44" s="51">
        <f>DS44*100/('кол-во часов'!X25*18)</f>
        <v>0</v>
      </c>
    </row>
    <row r="45" spans="1:146" ht="18" customHeight="1" x14ac:dyDescent="0.2">
      <c r="A45" s="38" t="s">
        <v>93</v>
      </c>
      <c r="B45" s="39" t="s">
        <v>25</v>
      </c>
      <c r="D45" s="8" t="s">
        <v>94</v>
      </c>
      <c r="E45" s="37"/>
      <c r="F45" s="26"/>
      <c r="G45" s="26"/>
      <c r="H45" s="26"/>
      <c r="I45" s="26"/>
      <c r="J45" s="26"/>
      <c r="K45" s="26"/>
      <c r="L45" s="26"/>
      <c r="M45" s="26"/>
      <c r="N45" s="61" t="s">
        <v>13</v>
      </c>
      <c r="O45" s="26"/>
      <c r="P45" s="26"/>
      <c r="Q45" s="26"/>
      <c r="R45" s="26" t="s">
        <v>14</v>
      </c>
      <c r="S45" s="26"/>
      <c r="T45" s="26"/>
      <c r="U45" s="26"/>
      <c r="V45" s="26"/>
      <c r="W45" s="26"/>
      <c r="X45" s="26"/>
      <c r="Y45" s="26"/>
      <c r="Z45" s="26"/>
      <c r="AA45" s="59" t="s">
        <v>26</v>
      </c>
      <c r="AB45" s="26"/>
      <c r="AC45" s="26"/>
      <c r="AD45" s="26"/>
      <c r="AE45" s="26"/>
      <c r="AF45" s="26"/>
      <c r="AG45" s="26"/>
      <c r="AH45" s="26"/>
      <c r="AI45" s="26"/>
      <c r="AJ45" s="26" t="s">
        <v>20</v>
      </c>
      <c r="AK45" s="26"/>
      <c r="AL45" s="26"/>
      <c r="AM45" s="26"/>
      <c r="AN45" s="26"/>
      <c r="AO45" s="26"/>
      <c r="AP45" s="59" t="s">
        <v>26</v>
      </c>
      <c r="AQ45" s="26"/>
      <c r="AR45" s="26"/>
      <c r="AS45" s="26"/>
      <c r="AT45" s="26"/>
      <c r="AU45" s="26"/>
      <c r="AV45" s="26" t="s">
        <v>14</v>
      </c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59" t="s">
        <v>26</v>
      </c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59" t="s">
        <v>26</v>
      </c>
      <c r="BX45" s="26"/>
      <c r="BY45" s="26"/>
      <c r="BZ45" s="26"/>
      <c r="CA45" s="26"/>
      <c r="CB45" s="26"/>
      <c r="CC45" s="26"/>
      <c r="CD45" s="26"/>
      <c r="CE45" s="26"/>
      <c r="CF45" s="26" t="s">
        <v>14</v>
      </c>
      <c r="CG45" s="26"/>
      <c r="CH45" s="26"/>
      <c r="CI45" s="26"/>
      <c r="CJ45" s="61"/>
      <c r="CK45" s="61"/>
      <c r="CL45" s="82" t="s">
        <v>13</v>
      </c>
      <c r="CM45" s="26"/>
      <c r="CN45" s="26"/>
      <c r="CO45" s="26"/>
      <c r="CP45" s="26" t="s">
        <v>14</v>
      </c>
      <c r="CQ45" s="59" t="s">
        <v>26</v>
      </c>
      <c r="CR45" s="61" t="s">
        <v>24</v>
      </c>
      <c r="CS45" s="26"/>
      <c r="CT45" s="26"/>
      <c r="CU45" s="26"/>
      <c r="CV45" s="26"/>
      <c r="CW45" s="49">
        <f t="shared" si="92"/>
        <v>2</v>
      </c>
      <c r="CX45" s="50">
        <f t="shared" si="93"/>
        <v>4</v>
      </c>
      <c r="CY45" s="49">
        <f t="shared" si="94"/>
        <v>0</v>
      </c>
      <c r="CZ45" s="49">
        <f t="shared" si="95"/>
        <v>0</v>
      </c>
      <c r="DA45" s="49">
        <f t="shared" si="96"/>
        <v>0</v>
      </c>
      <c r="DB45" s="49">
        <f t="shared" si="97"/>
        <v>0</v>
      </c>
      <c r="DC45" s="49">
        <f t="shared" si="98"/>
        <v>0</v>
      </c>
      <c r="DD45" s="49">
        <f t="shared" si="99"/>
        <v>1</v>
      </c>
      <c r="DE45" s="49">
        <f t="shared" si="100"/>
        <v>0</v>
      </c>
      <c r="DF45" s="49">
        <f t="shared" si="101"/>
        <v>0</v>
      </c>
      <c r="DG45" s="49">
        <f t="shared" si="102"/>
        <v>0</v>
      </c>
      <c r="DH45" s="49">
        <f t="shared" si="103"/>
        <v>1</v>
      </c>
      <c r="DI45" s="49">
        <f t="shared" si="104"/>
        <v>0</v>
      </c>
      <c r="DJ45" s="49">
        <f t="shared" si="105"/>
        <v>5</v>
      </c>
      <c r="DK45" s="49">
        <f t="shared" si="106"/>
        <v>0</v>
      </c>
      <c r="DL45" s="49">
        <f t="shared" si="107"/>
        <v>0</v>
      </c>
      <c r="DM45" s="49">
        <f t="shared" si="108"/>
        <v>0</v>
      </c>
      <c r="DN45" s="49">
        <f t="shared" si="109"/>
        <v>0</v>
      </c>
      <c r="DO45" s="49">
        <f t="shared" si="110"/>
        <v>0</v>
      </c>
      <c r="DP45" s="49">
        <f t="shared" si="111"/>
        <v>0</v>
      </c>
      <c r="DQ45" s="49">
        <f t="shared" si="112"/>
        <v>0</v>
      </c>
      <c r="DR45" s="49">
        <f t="shared" si="113"/>
        <v>0</v>
      </c>
      <c r="DS45" s="49">
        <f t="shared" si="114"/>
        <v>0</v>
      </c>
      <c r="DT45" s="51">
        <f>CW45*100/('кол-во часов'!B26*18)</f>
        <v>2.7777777777777777</v>
      </c>
      <c r="DU45" s="51">
        <f>CX45*100/('кол-во часов'!C26*18)</f>
        <v>3.7037037037037037</v>
      </c>
      <c r="DV45" s="51" t="e">
        <f>CY45*100/('кол-во часов'!D26*17)</f>
        <v>#DIV/0!</v>
      </c>
      <c r="DW45" s="51" t="e">
        <f>CZ45*100/('кол-во часов'!E26*18)</f>
        <v>#DIV/0!</v>
      </c>
      <c r="DX45" s="51" t="e">
        <f>DA45*100/('кол-во часов'!F26*18)</f>
        <v>#DIV/0!</v>
      </c>
      <c r="DY45" s="51">
        <f>DB45*100/('кол-во часов'!G26*18)</f>
        <v>0</v>
      </c>
      <c r="DZ45" s="51">
        <f>DC45*100/('кол-во часов'!H26*18)</f>
        <v>0</v>
      </c>
      <c r="EA45" s="51">
        <f>DD45*100/('кол-во часов'!I26*18)</f>
        <v>5.5555555555555554</v>
      </c>
      <c r="EB45" s="51">
        <f>DE45*100/('кол-во часов'!J26*18)</f>
        <v>0</v>
      </c>
      <c r="EC45" s="51">
        <f>DF45*100/('кол-во часов'!K26*18)</f>
        <v>0</v>
      </c>
      <c r="ED45" s="51" t="e">
        <f>DG45*100/('кол-во часов'!L26*18)</f>
        <v>#DIV/0!</v>
      </c>
      <c r="EE45" s="51">
        <f>DH45*100/('кол-во часов'!M26*18)</f>
        <v>2.7777777777777777</v>
      </c>
      <c r="EF45" s="51" t="e">
        <f>DI45*100/('кол-во часов'!N26*18)</f>
        <v>#DIV/0!</v>
      </c>
      <c r="EG45" s="51">
        <f>DJ45*100/('кол-во часов'!O26*18)</f>
        <v>9.2592592592592595</v>
      </c>
      <c r="EH45" s="51">
        <f>DK45*100/('кол-во часов'!P26*18)</f>
        <v>0</v>
      </c>
      <c r="EI45" s="51">
        <f>DL45*100/('кол-во часов'!Q26*18)</f>
        <v>0</v>
      </c>
      <c r="EJ45" s="51" t="e">
        <f>DM45*100/('кол-во часов'!R26*18)</f>
        <v>#DIV/0!</v>
      </c>
      <c r="EK45" s="51">
        <f>DN45*100/('кол-во часов'!S26*18)</f>
        <v>0</v>
      </c>
      <c r="EL45" s="51" t="e">
        <f>DO45*100/('кол-во часов'!T26*18)</f>
        <v>#DIV/0!</v>
      </c>
      <c r="EM45" s="51">
        <f>DP45*100/('кол-во часов'!U26*18)</f>
        <v>0</v>
      </c>
      <c r="EN45" s="51" t="e">
        <f>DQ45*100/('кол-во часов'!V26*18)</f>
        <v>#DIV/0!</v>
      </c>
      <c r="EO45" s="51">
        <f>DR45*100/('кол-во часов'!W26*18)</f>
        <v>0</v>
      </c>
      <c r="EP45" s="51">
        <f>DS45*100/('кол-во часов'!X26*18)</f>
        <v>0</v>
      </c>
    </row>
    <row r="46" spans="1:146" ht="18" customHeight="1" x14ac:dyDescent="0.2">
      <c r="A46" s="40"/>
      <c r="B46" s="41"/>
      <c r="D46" s="8" t="s">
        <v>95</v>
      </c>
      <c r="E46" s="37"/>
      <c r="F46" s="26"/>
      <c r="G46" s="26"/>
      <c r="H46" s="26"/>
      <c r="I46" s="26"/>
      <c r="J46" s="26"/>
      <c r="K46" s="26"/>
      <c r="L46" s="26"/>
      <c r="M46" s="26"/>
      <c r="N46" s="61" t="s">
        <v>13</v>
      </c>
      <c r="O46" s="26"/>
      <c r="P46" s="26"/>
      <c r="Q46" s="26"/>
      <c r="R46" s="26" t="s">
        <v>14</v>
      </c>
      <c r="S46" s="26"/>
      <c r="T46" s="26"/>
      <c r="U46" s="26"/>
      <c r="V46" s="26"/>
      <c r="W46" s="26"/>
      <c r="X46" s="26"/>
      <c r="Y46" s="26"/>
      <c r="Z46" s="26"/>
      <c r="AA46" s="59" t="s">
        <v>26</v>
      </c>
      <c r="AB46" s="26"/>
      <c r="AC46" s="26"/>
      <c r="AD46" s="26"/>
      <c r="AE46" s="26"/>
      <c r="AF46" s="26"/>
      <c r="AG46" s="26"/>
      <c r="AH46" s="26"/>
      <c r="AI46" s="26"/>
      <c r="AJ46" s="26" t="s">
        <v>20</v>
      </c>
      <c r="AK46" s="26"/>
      <c r="AL46" s="26"/>
      <c r="AM46" s="26"/>
      <c r="AN46" s="26"/>
      <c r="AO46" s="26"/>
      <c r="AP46" s="59" t="s">
        <v>26</v>
      </c>
      <c r="AQ46" s="26"/>
      <c r="AR46" s="26"/>
      <c r="AS46" s="26"/>
      <c r="AT46" s="26"/>
      <c r="AU46" s="26"/>
      <c r="AV46" s="26" t="s">
        <v>14</v>
      </c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59" t="s">
        <v>26</v>
      </c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59" t="s">
        <v>26</v>
      </c>
      <c r="BX46" s="26"/>
      <c r="BY46" s="26"/>
      <c r="BZ46" s="26"/>
      <c r="CA46" s="26"/>
      <c r="CB46" s="26"/>
      <c r="CC46" s="26"/>
      <c r="CD46" s="26"/>
      <c r="CE46" s="26"/>
      <c r="CF46" s="26" t="s">
        <v>14</v>
      </c>
      <c r="CG46" s="26"/>
      <c r="CH46" s="26"/>
      <c r="CI46" s="26"/>
      <c r="CJ46" s="61"/>
      <c r="CK46" s="61"/>
      <c r="CL46" s="82" t="s">
        <v>13</v>
      </c>
      <c r="CM46" s="26"/>
      <c r="CN46" s="26"/>
      <c r="CO46" s="26"/>
      <c r="CP46" s="26" t="s">
        <v>14</v>
      </c>
      <c r="CQ46" s="59" t="s">
        <v>26</v>
      </c>
      <c r="CR46" s="61" t="s">
        <v>24</v>
      </c>
      <c r="CS46" s="26"/>
      <c r="CT46" s="26"/>
      <c r="CU46" s="26"/>
      <c r="CV46" s="26"/>
      <c r="CW46" s="49">
        <f t="shared" si="92"/>
        <v>2</v>
      </c>
      <c r="CX46" s="50">
        <f t="shared" si="93"/>
        <v>4</v>
      </c>
      <c r="CY46" s="49">
        <f t="shared" si="94"/>
        <v>0</v>
      </c>
      <c r="CZ46" s="49">
        <f t="shared" si="95"/>
        <v>0</v>
      </c>
      <c r="DA46" s="49">
        <f t="shared" si="96"/>
        <v>0</v>
      </c>
      <c r="DB46" s="49">
        <f t="shared" si="97"/>
        <v>0</v>
      </c>
      <c r="DC46" s="49">
        <f t="shared" si="98"/>
        <v>0</v>
      </c>
      <c r="DD46" s="49">
        <f t="shared" si="99"/>
        <v>1</v>
      </c>
      <c r="DE46" s="49">
        <f t="shared" si="100"/>
        <v>0</v>
      </c>
      <c r="DF46" s="49">
        <f t="shared" si="101"/>
        <v>0</v>
      </c>
      <c r="DG46" s="49">
        <f t="shared" si="102"/>
        <v>0</v>
      </c>
      <c r="DH46" s="49">
        <f t="shared" si="103"/>
        <v>1</v>
      </c>
      <c r="DI46" s="49">
        <f t="shared" si="104"/>
        <v>0</v>
      </c>
      <c r="DJ46" s="49">
        <f t="shared" si="105"/>
        <v>5</v>
      </c>
      <c r="DK46" s="49">
        <f t="shared" si="106"/>
        <v>0</v>
      </c>
      <c r="DL46" s="49">
        <f t="shared" si="107"/>
        <v>0</v>
      </c>
      <c r="DM46" s="49">
        <f t="shared" si="108"/>
        <v>0</v>
      </c>
      <c r="DN46" s="49">
        <f t="shared" si="109"/>
        <v>0</v>
      </c>
      <c r="DO46" s="49">
        <f t="shared" si="110"/>
        <v>0</v>
      </c>
      <c r="DP46" s="49">
        <f t="shared" si="111"/>
        <v>0</v>
      </c>
      <c r="DQ46" s="49">
        <f t="shared" si="112"/>
        <v>0</v>
      </c>
      <c r="DR46" s="49">
        <f t="shared" si="113"/>
        <v>0</v>
      </c>
      <c r="DS46" s="49">
        <f t="shared" si="114"/>
        <v>0</v>
      </c>
      <c r="DT46" s="51">
        <f>CW46*100/('кол-во часов'!B27*18)</f>
        <v>2.7777777777777777</v>
      </c>
      <c r="DU46" s="51">
        <f>CX46*100/('кол-во часов'!C27*18)</f>
        <v>3.7037037037037037</v>
      </c>
      <c r="DV46" s="51" t="e">
        <f>CY46*100/('кол-во часов'!D27*17)</f>
        <v>#DIV/0!</v>
      </c>
      <c r="DW46" s="51" t="e">
        <f>CZ46*100/('кол-во часов'!E27*18)</f>
        <v>#DIV/0!</v>
      </c>
      <c r="DX46" s="51" t="e">
        <f>DA46*100/('кол-во часов'!F27*18)</f>
        <v>#DIV/0!</v>
      </c>
      <c r="DY46" s="51">
        <f>DB46*100/('кол-во часов'!G27*18)</f>
        <v>0</v>
      </c>
      <c r="DZ46" s="51">
        <f>DC46*100/('кол-во часов'!H27*18)</f>
        <v>0</v>
      </c>
      <c r="EA46" s="51">
        <f>DD46*100/('кол-во часов'!I27*18)</f>
        <v>5.5555555555555554</v>
      </c>
      <c r="EB46" s="51">
        <f>DE46*100/('кол-во часов'!J27*18)</f>
        <v>0</v>
      </c>
      <c r="EC46" s="51">
        <f>DF46*100/('кол-во часов'!K27*18)</f>
        <v>0</v>
      </c>
      <c r="ED46" s="51" t="e">
        <f>DG46*100/('кол-во часов'!L27*18)</f>
        <v>#DIV/0!</v>
      </c>
      <c r="EE46" s="51">
        <f>DH46*100/('кол-во часов'!M27*18)</f>
        <v>2.7777777777777777</v>
      </c>
      <c r="EF46" s="51" t="e">
        <f>DI46*100/('кол-во часов'!N27*18)</f>
        <v>#DIV/0!</v>
      </c>
      <c r="EG46" s="51">
        <f>DJ46*100/('кол-во часов'!O27*18)</f>
        <v>9.2592592592592595</v>
      </c>
      <c r="EH46" s="51">
        <f>DK46*100/('кол-во часов'!P27*18)</f>
        <v>0</v>
      </c>
      <c r="EI46" s="51">
        <f>DL46*100/('кол-во часов'!Q27*18)</f>
        <v>0</v>
      </c>
      <c r="EJ46" s="51" t="e">
        <f>DM46*100/('кол-во часов'!R27*18)</f>
        <v>#DIV/0!</v>
      </c>
      <c r="EK46" s="51">
        <f>DN46*100/('кол-во часов'!S27*18)</f>
        <v>0</v>
      </c>
      <c r="EL46" s="51" t="e">
        <f>DO46*100/('кол-во часов'!T27*18)</f>
        <v>#DIV/0!</v>
      </c>
      <c r="EM46" s="51">
        <f>DP46*100/('кол-во часов'!U27*18)</f>
        <v>0</v>
      </c>
      <c r="EN46" s="51" t="e">
        <f>DQ46*100/('кол-во часов'!V27*18)</f>
        <v>#DIV/0!</v>
      </c>
      <c r="EO46" s="51">
        <f>DR46*100/('кол-во часов'!W27*18)</f>
        <v>0</v>
      </c>
      <c r="EP46" s="51">
        <f>DS46*100/('кол-во часов'!X27*18)</f>
        <v>0</v>
      </c>
    </row>
    <row r="47" spans="1:146" ht="18" customHeight="1" x14ac:dyDescent="0.2">
      <c r="A47" s="40"/>
      <c r="B47" s="41"/>
      <c r="D47" s="8" t="s">
        <v>96</v>
      </c>
      <c r="E47" s="37"/>
      <c r="F47" s="26"/>
      <c r="G47" s="26"/>
      <c r="H47" s="26"/>
      <c r="I47" s="26"/>
      <c r="J47" s="26"/>
      <c r="K47" s="26"/>
      <c r="L47" s="26"/>
      <c r="M47" s="26"/>
      <c r="N47" s="61" t="s">
        <v>13</v>
      </c>
      <c r="O47" s="26"/>
      <c r="P47" s="26"/>
      <c r="Q47" s="26"/>
      <c r="R47" s="26" t="s">
        <v>14</v>
      </c>
      <c r="S47" s="26"/>
      <c r="T47" s="26"/>
      <c r="U47" s="26"/>
      <c r="V47" s="26"/>
      <c r="W47" s="26"/>
      <c r="X47" s="26"/>
      <c r="Y47" s="26"/>
      <c r="Z47" s="26"/>
      <c r="AA47" s="59" t="s">
        <v>26</v>
      </c>
      <c r="AB47" s="26"/>
      <c r="AC47" s="26"/>
      <c r="AD47" s="26"/>
      <c r="AE47" s="26"/>
      <c r="AF47" s="26"/>
      <c r="AG47" s="26"/>
      <c r="AH47" s="26"/>
      <c r="AI47" s="26"/>
      <c r="AJ47" s="26" t="s">
        <v>20</v>
      </c>
      <c r="AK47" s="26"/>
      <c r="AL47" s="26"/>
      <c r="AM47" s="26"/>
      <c r="AN47" s="26"/>
      <c r="AO47" s="26"/>
      <c r="AP47" s="59" t="s">
        <v>26</v>
      </c>
      <c r="AQ47" s="26"/>
      <c r="AR47" s="26"/>
      <c r="AS47" s="26"/>
      <c r="AT47" s="26"/>
      <c r="AU47" s="26"/>
      <c r="AV47" s="26" t="s">
        <v>14</v>
      </c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59" t="s">
        <v>26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59" t="s">
        <v>26</v>
      </c>
      <c r="BX47" s="26"/>
      <c r="BY47" s="26"/>
      <c r="BZ47" s="26"/>
      <c r="CA47" s="26"/>
      <c r="CB47" s="26"/>
      <c r="CC47" s="26"/>
      <c r="CD47" s="26"/>
      <c r="CE47" s="26"/>
      <c r="CF47" s="26" t="s">
        <v>14</v>
      </c>
      <c r="CG47" s="26"/>
      <c r="CH47" s="26"/>
      <c r="CI47" s="26"/>
      <c r="CJ47" s="61"/>
      <c r="CK47" s="61"/>
      <c r="CL47" s="82" t="s">
        <v>13</v>
      </c>
      <c r="CM47" s="26"/>
      <c r="CN47" s="26"/>
      <c r="CO47" s="26"/>
      <c r="CP47" s="26" t="s">
        <v>14</v>
      </c>
      <c r="CQ47" s="59" t="s">
        <v>26</v>
      </c>
      <c r="CR47" s="61" t="s">
        <v>24</v>
      </c>
      <c r="CS47" s="26"/>
      <c r="CT47" s="26"/>
      <c r="CU47" s="26"/>
      <c r="CV47" s="26"/>
      <c r="CW47" s="49">
        <f t="shared" si="92"/>
        <v>2</v>
      </c>
      <c r="CX47" s="50">
        <f t="shared" si="93"/>
        <v>4</v>
      </c>
      <c r="CY47" s="49">
        <f t="shared" si="94"/>
        <v>0</v>
      </c>
      <c r="CZ47" s="49">
        <f t="shared" si="95"/>
        <v>0</v>
      </c>
      <c r="DA47" s="49">
        <f t="shared" si="96"/>
        <v>0</v>
      </c>
      <c r="DB47" s="49">
        <f t="shared" si="97"/>
        <v>0</v>
      </c>
      <c r="DC47" s="49">
        <f t="shared" si="98"/>
        <v>0</v>
      </c>
      <c r="DD47" s="49">
        <f t="shared" si="99"/>
        <v>1</v>
      </c>
      <c r="DE47" s="49">
        <f t="shared" si="100"/>
        <v>0</v>
      </c>
      <c r="DF47" s="49">
        <f t="shared" si="101"/>
        <v>0</v>
      </c>
      <c r="DG47" s="49">
        <f t="shared" si="102"/>
        <v>0</v>
      </c>
      <c r="DH47" s="49">
        <f t="shared" si="103"/>
        <v>1</v>
      </c>
      <c r="DI47" s="49">
        <f t="shared" si="104"/>
        <v>0</v>
      </c>
      <c r="DJ47" s="49">
        <f t="shared" si="105"/>
        <v>5</v>
      </c>
      <c r="DK47" s="49">
        <f t="shared" si="106"/>
        <v>0</v>
      </c>
      <c r="DL47" s="49">
        <f t="shared" si="107"/>
        <v>0</v>
      </c>
      <c r="DM47" s="49">
        <f t="shared" si="108"/>
        <v>0</v>
      </c>
      <c r="DN47" s="49">
        <f t="shared" si="109"/>
        <v>0</v>
      </c>
      <c r="DO47" s="49">
        <f t="shared" si="110"/>
        <v>0</v>
      </c>
      <c r="DP47" s="49">
        <f t="shared" si="111"/>
        <v>0</v>
      </c>
      <c r="DQ47" s="49">
        <f t="shared" si="112"/>
        <v>0</v>
      </c>
      <c r="DR47" s="49">
        <f t="shared" si="113"/>
        <v>0</v>
      </c>
      <c r="DS47" s="49">
        <f t="shared" si="114"/>
        <v>0</v>
      </c>
      <c r="DT47" s="51">
        <f>CW47*100/('кол-во часов'!B28*18)</f>
        <v>2.7777777777777777</v>
      </c>
      <c r="DU47" s="51">
        <f>CX47*100/('кол-во часов'!C28*18)</f>
        <v>3.7037037037037037</v>
      </c>
      <c r="DV47" s="51" t="e">
        <f>CY47*100/('кол-во часов'!D28*17)</f>
        <v>#DIV/0!</v>
      </c>
      <c r="DW47" s="51" t="e">
        <f>CZ47*100/('кол-во часов'!E28*18)</f>
        <v>#DIV/0!</v>
      </c>
      <c r="DX47" s="51" t="e">
        <f>DA47*100/('кол-во часов'!F28*18)</f>
        <v>#DIV/0!</v>
      </c>
      <c r="DY47" s="51">
        <f>DB47*100/('кол-во часов'!G28*18)</f>
        <v>0</v>
      </c>
      <c r="DZ47" s="51">
        <f>DC47*100/('кол-во часов'!H28*18)</f>
        <v>0</v>
      </c>
      <c r="EA47" s="51">
        <f>DD47*100/('кол-во часов'!I28*18)</f>
        <v>5.5555555555555554</v>
      </c>
      <c r="EB47" s="51">
        <f>DE47*100/('кол-во часов'!J28*18)</f>
        <v>0</v>
      </c>
      <c r="EC47" s="51">
        <f>DF47*100/('кол-во часов'!K28*18)</f>
        <v>0</v>
      </c>
      <c r="ED47" s="51" t="e">
        <f>DG47*100/('кол-во часов'!L28*18)</f>
        <v>#DIV/0!</v>
      </c>
      <c r="EE47" s="51">
        <f>DH47*100/('кол-во часов'!M28*18)</f>
        <v>2.7777777777777777</v>
      </c>
      <c r="EF47" s="51" t="e">
        <f>DI47*100/('кол-во часов'!N28*18)</f>
        <v>#DIV/0!</v>
      </c>
      <c r="EG47" s="51">
        <f>DJ47*100/('кол-во часов'!O28*18)</f>
        <v>9.2592592592592595</v>
      </c>
      <c r="EH47" s="51">
        <f>DK47*100/('кол-во часов'!P28*18)</f>
        <v>0</v>
      </c>
      <c r="EI47" s="51">
        <f>DL47*100/('кол-во часов'!Q28*18)</f>
        <v>0</v>
      </c>
      <c r="EJ47" s="51" t="e">
        <f>DM47*100/('кол-во часов'!R28*18)</f>
        <v>#DIV/0!</v>
      </c>
      <c r="EK47" s="51">
        <f>DN47*100/('кол-во часов'!S28*18)</f>
        <v>0</v>
      </c>
      <c r="EL47" s="51" t="e">
        <f>DO47*100/('кол-во часов'!T28*18)</f>
        <v>#DIV/0!</v>
      </c>
      <c r="EM47" s="51">
        <f>DP47*100/('кол-во часов'!U28*18)</f>
        <v>0</v>
      </c>
      <c r="EN47" s="51" t="e">
        <f>DQ47*100/('кол-во часов'!V28*18)</f>
        <v>#DIV/0!</v>
      </c>
      <c r="EO47" s="51">
        <f>DR47*100/('кол-во часов'!W28*18)</f>
        <v>0</v>
      </c>
      <c r="EP47" s="51">
        <f>DS47*100/('кол-во часов'!X28*18)</f>
        <v>0</v>
      </c>
    </row>
    <row r="48" spans="1:146" ht="18" customHeight="1" x14ac:dyDescent="0.2">
      <c r="A48" s="40"/>
      <c r="B48" s="41"/>
      <c r="D48" s="8" t="s">
        <v>97</v>
      </c>
      <c r="E48" s="37"/>
      <c r="F48" s="26"/>
      <c r="G48" s="26"/>
      <c r="H48" s="26"/>
      <c r="I48" s="26"/>
      <c r="J48" s="26"/>
      <c r="K48" s="26"/>
      <c r="L48" s="26"/>
      <c r="M48" s="26"/>
      <c r="N48" s="61" t="s">
        <v>13</v>
      </c>
      <c r="O48" s="26"/>
      <c r="P48" s="26"/>
      <c r="Q48" s="26"/>
      <c r="R48" s="26" t="s">
        <v>14</v>
      </c>
      <c r="S48" s="26"/>
      <c r="T48" s="26"/>
      <c r="U48" s="26"/>
      <c r="V48" s="26"/>
      <c r="W48" s="26"/>
      <c r="X48" s="26"/>
      <c r="Y48" s="26"/>
      <c r="Z48" s="26"/>
      <c r="AA48" s="59" t="s">
        <v>26</v>
      </c>
      <c r="AB48" s="26"/>
      <c r="AC48" s="26"/>
      <c r="AD48" s="26"/>
      <c r="AE48" s="26"/>
      <c r="AF48" s="26"/>
      <c r="AG48" s="26"/>
      <c r="AH48" s="26"/>
      <c r="AI48" s="26"/>
      <c r="AJ48" s="26" t="s">
        <v>20</v>
      </c>
      <c r="AK48" s="26"/>
      <c r="AL48" s="26"/>
      <c r="AM48" s="26"/>
      <c r="AN48" s="26"/>
      <c r="AO48" s="26"/>
      <c r="AP48" s="59" t="s">
        <v>26</v>
      </c>
      <c r="AQ48" s="26"/>
      <c r="AR48" s="26"/>
      <c r="AS48" s="26"/>
      <c r="AT48" s="26"/>
      <c r="AU48" s="26"/>
      <c r="AV48" s="26" t="s">
        <v>14</v>
      </c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59" t="s">
        <v>26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59" t="s">
        <v>26</v>
      </c>
      <c r="BX48" s="26"/>
      <c r="BY48" s="26"/>
      <c r="BZ48" s="26"/>
      <c r="CA48" s="26"/>
      <c r="CB48" s="26"/>
      <c r="CC48" s="26"/>
      <c r="CD48" s="26"/>
      <c r="CE48" s="26"/>
      <c r="CF48" s="26" t="s">
        <v>14</v>
      </c>
      <c r="CG48" s="26"/>
      <c r="CH48" s="26"/>
      <c r="CI48" s="26"/>
      <c r="CJ48" s="61"/>
      <c r="CK48" s="61"/>
      <c r="CL48" s="82" t="s">
        <v>13</v>
      </c>
      <c r="CM48" s="26"/>
      <c r="CN48" s="26"/>
      <c r="CO48" s="26"/>
      <c r="CP48" s="26" t="s">
        <v>14</v>
      </c>
      <c r="CQ48" s="59" t="s">
        <v>26</v>
      </c>
      <c r="CR48" s="61" t="s">
        <v>24</v>
      </c>
      <c r="CS48" s="26"/>
      <c r="CT48" s="26"/>
      <c r="CU48" s="26"/>
      <c r="CV48" s="26"/>
      <c r="CW48" s="49">
        <f t="shared" si="92"/>
        <v>2</v>
      </c>
      <c r="CX48" s="50">
        <f t="shared" si="93"/>
        <v>4</v>
      </c>
      <c r="CY48" s="49">
        <f t="shared" si="94"/>
        <v>0</v>
      </c>
      <c r="CZ48" s="49">
        <f t="shared" si="95"/>
        <v>0</v>
      </c>
      <c r="DA48" s="49">
        <f t="shared" si="96"/>
        <v>0</v>
      </c>
      <c r="DB48" s="49">
        <f t="shared" si="97"/>
        <v>0</v>
      </c>
      <c r="DC48" s="49">
        <f t="shared" si="98"/>
        <v>0</v>
      </c>
      <c r="DD48" s="49">
        <f t="shared" si="99"/>
        <v>1</v>
      </c>
      <c r="DE48" s="49">
        <f t="shared" si="100"/>
        <v>0</v>
      </c>
      <c r="DF48" s="49">
        <f t="shared" si="101"/>
        <v>0</v>
      </c>
      <c r="DG48" s="49">
        <f t="shared" si="102"/>
        <v>0</v>
      </c>
      <c r="DH48" s="49">
        <f t="shared" si="103"/>
        <v>1</v>
      </c>
      <c r="DI48" s="49">
        <f t="shared" si="104"/>
        <v>0</v>
      </c>
      <c r="DJ48" s="49">
        <f t="shared" si="105"/>
        <v>5</v>
      </c>
      <c r="DK48" s="49">
        <f t="shared" si="106"/>
        <v>0</v>
      </c>
      <c r="DL48" s="49">
        <f t="shared" si="107"/>
        <v>0</v>
      </c>
      <c r="DM48" s="49">
        <f t="shared" si="108"/>
        <v>0</v>
      </c>
      <c r="DN48" s="49">
        <f t="shared" si="109"/>
        <v>0</v>
      </c>
      <c r="DO48" s="49">
        <f t="shared" si="110"/>
        <v>0</v>
      </c>
      <c r="DP48" s="49">
        <f t="shared" si="111"/>
        <v>0</v>
      </c>
      <c r="DQ48" s="49">
        <f t="shared" si="112"/>
        <v>0</v>
      </c>
      <c r="DR48" s="49">
        <f t="shared" si="113"/>
        <v>0</v>
      </c>
      <c r="DS48" s="49">
        <f t="shared" si="114"/>
        <v>0</v>
      </c>
      <c r="DT48" s="51">
        <f>CW48*100/('кол-во часов'!B29*18)</f>
        <v>3.7037037037037037</v>
      </c>
      <c r="DU48" s="51">
        <f>CX48*100/('кол-во часов'!C29*18)</f>
        <v>3.7037037037037037</v>
      </c>
      <c r="DV48" s="51" t="e">
        <f>CY48*100/('кол-во часов'!D29*17)</f>
        <v>#DIV/0!</v>
      </c>
      <c r="DW48" s="51" t="e">
        <f>CZ48*100/('кол-во часов'!E29*18)</f>
        <v>#DIV/0!</v>
      </c>
      <c r="DX48" s="51" t="e">
        <f>DA48*100/('кол-во часов'!F29*18)</f>
        <v>#DIV/0!</v>
      </c>
      <c r="DY48" s="51">
        <f>DB48*100/('кол-во часов'!G29*18)</f>
        <v>0</v>
      </c>
      <c r="DZ48" s="51">
        <f>DC48*100/('кол-во часов'!H29*18)</f>
        <v>0</v>
      </c>
      <c r="EA48" s="51">
        <f>DD48*100/('кол-во часов'!I29*18)</f>
        <v>5.5555555555555554</v>
      </c>
      <c r="EB48" s="51">
        <f>DE48*100/('кол-во часов'!J29*18)</f>
        <v>0</v>
      </c>
      <c r="EC48" s="51">
        <f>DF48*100/('кол-во часов'!K29*18)</f>
        <v>0</v>
      </c>
      <c r="ED48" s="51">
        <f>DG48*100/('кол-во часов'!L29*18)</f>
        <v>0</v>
      </c>
      <c r="EE48" s="51">
        <f>DH48*100/('кол-во часов'!M29*18)</f>
        <v>2.7777777777777777</v>
      </c>
      <c r="EF48" s="51">
        <f>DI48*100/('кол-во часов'!N29*18)</f>
        <v>0</v>
      </c>
      <c r="EG48" s="51">
        <f>DJ48*100/('кол-во часов'!O29*18)</f>
        <v>9.2592592592592595</v>
      </c>
      <c r="EH48" s="51">
        <f>DK48*100/('кол-во часов'!P29*18)</f>
        <v>0</v>
      </c>
      <c r="EI48" s="51">
        <f>DL48*100/('кол-во часов'!Q29*18)</f>
        <v>0</v>
      </c>
      <c r="EJ48" s="51" t="e">
        <f>DM48*100/('кол-во часов'!R29*18)</f>
        <v>#DIV/0!</v>
      </c>
      <c r="EK48" s="51" t="e">
        <f>DN48*100/('кол-во часов'!S29*18)</f>
        <v>#DIV/0!</v>
      </c>
      <c r="EL48" s="51" t="e">
        <f>DO48*100/('кол-во часов'!T29*18)</f>
        <v>#DIV/0!</v>
      </c>
      <c r="EM48" s="51">
        <f>DP48*100/('кол-во часов'!U29*18)</f>
        <v>0</v>
      </c>
      <c r="EN48" s="51">
        <f>DQ48*100/('кол-во часов'!V29*18)</f>
        <v>0</v>
      </c>
      <c r="EO48" s="51">
        <f>DR48*100/('кол-во часов'!W29*18)</f>
        <v>0</v>
      </c>
      <c r="EP48" s="51">
        <f>DS48*100/('кол-во часов'!X29*18)</f>
        <v>0</v>
      </c>
    </row>
    <row r="49" spans="1:146" ht="18" customHeight="1" x14ac:dyDescent="0.2">
      <c r="A49" s="40"/>
      <c r="B49" s="41"/>
      <c r="D49" s="8" t="s">
        <v>98</v>
      </c>
      <c r="E49" s="37"/>
      <c r="F49" s="26"/>
      <c r="G49" s="26"/>
      <c r="H49" s="26"/>
      <c r="I49" s="26"/>
      <c r="J49" s="26"/>
      <c r="K49" s="26"/>
      <c r="L49" s="26"/>
      <c r="M49" s="26"/>
      <c r="N49" s="61" t="s">
        <v>13</v>
      </c>
      <c r="O49" s="26"/>
      <c r="P49" s="26"/>
      <c r="Q49" s="26"/>
      <c r="R49" s="26" t="s">
        <v>14</v>
      </c>
      <c r="S49" s="26"/>
      <c r="T49" s="26"/>
      <c r="U49" s="26"/>
      <c r="V49" s="26"/>
      <c r="W49" s="26"/>
      <c r="X49" s="26"/>
      <c r="Y49" s="26"/>
      <c r="Z49" s="26"/>
      <c r="AA49" s="59" t="s">
        <v>26</v>
      </c>
      <c r="AB49" s="26"/>
      <c r="AC49" s="26"/>
      <c r="AD49" s="26"/>
      <c r="AE49" s="26"/>
      <c r="AF49" s="26"/>
      <c r="AG49" s="26"/>
      <c r="AH49" s="26"/>
      <c r="AI49" s="26"/>
      <c r="AJ49" s="26" t="s">
        <v>20</v>
      </c>
      <c r="AK49" s="26"/>
      <c r="AL49" s="26"/>
      <c r="AM49" s="26"/>
      <c r="AN49" s="26"/>
      <c r="AO49" s="26"/>
      <c r="AP49" s="59" t="s">
        <v>26</v>
      </c>
      <c r="AQ49" s="26"/>
      <c r="AR49" s="26"/>
      <c r="AS49" s="26"/>
      <c r="AT49" s="26"/>
      <c r="AU49" s="26"/>
      <c r="AV49" s="26" t="s">
        <v>14</v>
      </c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59" t="s">
        <v>26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59" t="s">
        <v>26</v>
      </c>
      <c r="BX49" s="26"/>
      <c r="BY49" s="26"/>
      <c r="BZ49" s="26"/>
      <c r="CA49" s="26"/>
      <c r="CB49" s="26"/>
      <c r="CC49" s="26"/>
      <c r="CD49" s="26"/>
      <c r="CE49" s="26"/>
      <c r="CF49" s="26" t="s">
        <v>14</v>
      </c>
      <c r="CG49" s="26"/>
      <c r="CH49" s="26"/>
      <c r="CI49" s="26"/>
      <c r="CJ49" s="61"/>
      <c r="CK49" s="61"/>
      <c r="CL49" s="82" t="s">
        <v>13</v>
      </c>
      <c r="CM49" s="26"/>
      <c r="CN49" s="26"/>
      <c r="CO49" s="26"/>
      <c r="CP49" s="26" t="s">
        <v>14</v>
      </c>
      <c r="CQ49" s="59" t="s">
        <v>26</v>
      </c>
      <c r="CR49" s="61" t="s">
        <v>24</v>
      </c>
      <c r="CS49" s="26"/>
      <c r="CT49" s="26"/>
      <c r="CU49" s="26"/>
      <c r="CV49" s="26"/>
      <c r="CW49" s="49">
        <f t="shared" si="92"/>
        <v>2</v>
      </c>
      <c r="CX49" s="50">
        <f t="shared" si="93"/>
        <v>4</v>
      </c>
      <c r="CY49" s="49">
        <f t="shared" si="94"/>
        <v>0</v>
      </c>
      <c r="CZ49" s="49">
        <f t="shared" si="95"/>
        <v>0</v>
      </c>
      <c r="DA49" s="49">
        <f t="shared" si="96"/>
        <v>0</v>
      </c>
      <c r="DB49" s="49">
        <f t="shared" si="97"/>
        <v>0</v>
      </c>
      <c r="DC49" s="49">
        <f t="shared" si="98"/>
        <v>0</v>
      </c>
      <c r="DD49" s="49">
        <f t="shared" si="99"/>
        <v>1</v>
      </c>
      <c r="DE49" s="49">
        <f t="shared" si="100"/>
        <v>0</v>
      </c>
      <c r="DF49" s="49">
        <f t="shared" si="101"/>
        <v>0</v>
      </c>
      <c r="DG49" s="49">
        <f t="shared" si="102"/>
        <v>0</v>
      </c>
      <c r="DH49" s="49">
        <f t="shared" si="103"/>
        <v>1</v>
      </c>
      <c r="DI49" s="49">
        <f t="shared" si="104"/>
        <v>0</v>
      </c>
      <c r="DJ49" s="49">
        <f t="shared" si="105"/>
        <v>5</v>
      </c>
      <c r="DK49" s="49">
        <f t="shared" si="106"/>
        <v>0</v>
      </c>
      <c r="DL49" s="49">
        <f t="shared" si="107"/>
        <v>0</v>
      </c>
      <c r="DM49" s="49">
        <f t="shared" si="108"/>
        <v>0</v>
      </c>
      <c r="DN49" s="49">
        <f t="shared" si="109"/>
        <v>0</v>
      </c>
      <c r="DO49" s="49">
        <f t="shared" si="110"/>
        <v>0</v>
      </c>
      <c r="DP49" s="49">
        <f t="shared" si="111"/>
        <v>0</v>
      </c>
      <c r="DQ49" s="49">
        <f t="shared" si="112"/>
        <v>0</v>
      </c>
      <c r="DR49" s="49">
        <f t="shared" si="113"/>
        <v>0</v>
      </c>
      <c r="DS49" s="49">
        <f t="shared" si="114"/>
        <v>0</v>
      </c>
      <c r="DT49" s="51">
        <f>CW49*100/('кол-во часов'!B30*18)</f>
        <v>3.7037037037037037</v>
      </c>
      <c r="DU49" s="51">
        <f>CX49*100/('кол-во часов'!C30*18)</f>
        <v>3.7037037037037037</v>
      </c>
      <c r="DV49" s="51" t="e">
        <f>CY49*100/('кол-во часов'!D30*17)</f>
        <v>#DIV/0!</v>
      </c>
      <c r="DW49" s="51" t="e">
        <f>CZ49*100/('кол-во часов'!E30*18)</f>
        <v>#DIV/0!</v>
      </c>
      <c r="DX49" s="51" t="e">
        <f>DA49*100/('кол-во часов'!F30*18)</f>
        <v>#DIV/0!</v>
      </c>
      <c r="DY49" s="51">
        <f>DB49*100/('кол-во часов'!G30*18)</f>
        <v>0</v>
      </c>
      <c r="DZ49" s="51">
        <f>DC49*100/('кол-во часов'!H30*18)</f>
        <v>0</v>
      </c>
      <c r="EA49" s="51">
        <f>DD49*100/('кол-во часов'!I30*18)</f>
        <v>5.5555555555555554</v>
      </c>
      <c r="EB49" s="51">
        <f>DE49*100/('кол-во часов'!J30*18)</f>
        <v>0</v>
      </c>
      <c r="EC49" s="51">
        <f>DF49*100/('кол-во часов'!K30*18)</f>
        <v>0</v>
      </c>
      <c r="ED49" s="51">
        <f>DG49*100/('кол-во часов'!L30*18)</f>
        <v>0</v>
      </c>
      <c r="EE49" s="51">
        <f>DH49*100/('кол-во часов'!M30*18)</f>
        <v>2.7777777777777777</v>
      </c>
      <c r="EF49" s="51">
        <f>DI49*100/('кол-во часов'!N30*18)</f>
        <v>0</v>
      </c>
      <c r="EG49" s="51">
        <f>DJ49*100/('кол-во часов'!O30*18)</f>
        <v>9.2592592592592595</v>
      </c>
      <c r="EH49" s="51">
        <f>DK49*100/('кол-во часов'!P30*18)</f>
        <v>0</v>
      </c>
      <c r="EI49" s="51">
        <f>DL49*100/('кол-во часов'!Q30*18)</f>
        <v>0</v>
      </c>
      <c r="EJ49" s="51" t="e">
        <f>DM49*100/('кол-во часов'!R30*18)</f>
        <v>#DIV/0!</v>
      </c>
      <c r="EK49" s="51" t="e">
        <f>DN49*100/('кол-во часов'!S30*18)</f>
        <v>#DIV/0!</v>
      </c>
      <c r="EL49" s="51" t="e">
        <f>DO49*100/('кол-во часов'!T30*18)</f>
        <v>#DIV/0!</v>
      </c>
      <c r="EM49" s="51">
        <f>DP49*100/('кол-во часов'!U30*18)</f>
        <v>0</v>
      </c>
      <c r="EN49" s="51">
        <f>DQ49*100/('кол-во часов'!V30*18)</f>
        <v>0</v>
      </c>
      <c r="EO49" s="51">
        <f>DR49*100/('кол-во часов'!W30*18)</f>
        <v>0</v>
      </c>
      <c r="EP49" s="51">
        <f>DS49*100/('кол-во часов'!X30*18)</f>
        <v>0</v>
      </c>
    </row>
    <row r="50" spans="1:146" ht="18" customHeight="1" x14ac:dyDescent="0.2">
      <c r="A50" s="40"/>
      <c r="B50" s="41"/>
      <c r="D50" s="8" t="s">
        <v>99</v>
      </c>
      <c r="E50" s="37"/>
      <c r="F50" s="26"/>
      <c r="G50" s="26"/>
      <c r="H50" s="26"/>
      <c r="I50" s="26"/>
      <c r="J50" s="26"/>
      <c r="K50" s="26"/>
      <c r="L50" s="26"/>
      <c r="M50" s="26"/>
      <c r="N50" s="61" t="s">
        <v>13</v>
      </c>
      <c r="O50" s="26"/>
      <c r="P50" s="26"/>
      <c r="Q50" s="26"/>
      <c r="R50" s="26" t="s">
        <v>14</v>
      </c>
      <c r="S50" s="26"/>
      <c r="T50" s="26"/>
      <c r="U50" s="26"/>
      <c r="V50" s="26"/>
      <c r="W50" s="26"/>
      <c r="X50" s="26"/>
      <c r="Y50" s="26"/>
      <c r="Z50" s="26"/>
      <c r="AA50" s="59" t="s">
        <v>26</v>
      </c>
      <c r="AB50" s="26"/>
      <c r="AC50" s="26"/>
      <c r="AD50" s="26"/>
      <c r="AE50" s="26"/>
      <c r="AF50" s="26"/>
      <c r="AG50" s="26"/>
      <c r="AH50" s="26"/>
      <c r="AI50" s="26"/>
      <c r="AJ50" s="26" t="s">
        <v>20</v>
      </c>
      <c r="AK50" s="26"/>
      <c r="AL50" s="26"/>
      <c r="AM50" s="26"/>
      <c r="AN50" s="26"/>
      <c r="AO50" s="26"/>
      <c r="AP50" s="59" t="s">
        <v>26</v>
      </c>
      <c r="AQ50" s="26"/>
      <c r="AR50" s="26"/>
      <c r="AS50" s="26"/>
      <c r="AT50" s="26"/>
      <c r="AU50" s="26"/>
      <c r="AV50" s="26" t="s">
        <v>14</v>
      </c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59" t="s">
        <v>26</v>
      </c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59" t="s">
        <v>26</v>
      </c>
      <c r="BX50" s="26"/>
      <c r="BY50" s="26"/>
      <c r="BZ50" s="26"/>
      <c r="CA50" s="26"/>
      <c r="CB50" s="26"/>
      <c r="CC50" s="26"/>
      <c r="CD50" s="26"/>
      <c r="CE50" s="26"/>
      <c r="CF50" s="26" t="s">
        <v>14</v>
      </c>
      <c r="CG50" s="26"/>
      <c r="CH50" s="26"/>
      <c r="CI50" s="26"/>
      <c r="CJ50" s="61"/>
      <c r="CK50" s="61"/>
      <c r="CL50" s="83" t="s">
        <v>13</v>
      </c>
      <c r="CM50" s="26"/>
      <c r="CN50" s="26"/>
      <c r="CO50" s="26"/>
      <c r="CP50" s="26" t="s">
        <v>14</v>
      </c>
      <c r="CQ50" s="59" t="s">
        <v>26</v>
      </c>
      <c r="CR50" s="61" t="s">
        <v>24</v>
      </c>
      <c r="CS50" s="26"/>
      <c r="CT50" s="26"/>
      <c r="CU50" s="26"/>
      <c r="CV50" s="26"/>
      <c r="CW50" s="49">
        <f t="shared" si="92"/>
        <v>2</v>
      </c>
      <c r="CX50" s="50">
        <f t="shared" si="93"/>
        <v>4</v>
      </c>
      <c r="CY50" s="49">
        <f t="shared" si="94"/>
        <v>0</v>
      </c>
      <c r="CZ50" s="49">
        <f t="shared" si="95"/>
        <v>0</v>
      </c>
      <c r="DA50" s="49">
        <f t="shared" si="96"/>
        <v>0</v>
      </c>
      <c r="DB50" s="49">
        <f t="shared" si="97"/>
        <v>0</v>
      </c>
      <c r="DC50" s="49">
        <f t="shared" si="98"/>
        <v>0</v>
      </c>
      <c r="DD50" s="49">
        <f t="shared" si="99"/>
        <v>1</v>
      </c>
      <c r="DE50" s="49">
        <f t="shared" si="100"/>
        <v>0</v>
      </c>
      <c r="DF50" s="49">
        <f t="shared" si="101"/>
        <v>0</v>
      </c>
      <c r="DG50" s="49">
        <f t="shared" si="102"/>
        <v>0</v>
      </c>
      <c r="DH50" s="49">
        <f t="shared" si="103"/>
        <v>1</v>
      </c>
      <c r="DI50" s="49">
        <f t="shared" si="104"/>
        <v>0</v>
      </c>
      <c r="DJ50" s="49">
        <f t="shared" si="105"/>
        <v>5</v>
      </c>
      <c r="DK50" s="49">
        <f t="shared" si="106"/>
        <v>0</v>
      </c>
      <c r="DL50" s="49">
        <f t="shared" si="107"/>
        <v>0</v>
      </c>
      <c r="DM50" s="49">
        <f t="shared" si="108"/>
        <v>0</v>
      </c>
      <c r="DN50" s="49">
        <f t="shared" si="109"/>
        <v>0</v>
      </c>
      <c r="DO50" s="49">
        <f t="shared" si="110"/>
        <v>0</v>
      </c>
      <c r="DP50" s="49">
        <f t="shared" si="111"/>
        <v>0</v>
      </c>
      <c r="DQ50" s="49">
        <f t="shared" si="112"/>
        <v>0</v>
      </c>
      <c r="DR50" s="49">
        <f t="shared" si="113"/>
        <v>0</v>
      </c>
      <c r="DS50" s="49">
        <f t="shared" si="114"/>
        <v>0</v>
      </c>
      <c r="DT50" s="51">
        <f>CW50*100/('кол-во часов'!B31*18)</f>
        <v>3.7037037037037037</v>
      </c>
      <c r="DU50" s="51">
        <f>CX50*100/('кол-во часов'!C31*18)</f>
        <v>3.7037037037037037</v>
      </c>
      <c r="DV50" s="51" t="e">
        <f>CY50*100/('кол-во часов'!D31*17)</f>
        <v>#DIV/0!</v>
      </c>
      <c r="DW50" s="51" t="e">
        <f>CZ50*100/('кол-во часов'!E31*18)</f>
        <v>#DIV/0!</v>
      </c>
      <c r="DX50" s="51" t="e">
        <f>DA50*100/('кол-во часов'!F31*18)</f>
        <v>#DIV/0!</v>
      </c>
      <c r="DY50" s="51">
        <f>DB50*100/('кол-во часов'!G31*18)</f>
        <v>0</v>
      </c>
      <c r="DZ50" s="51">
        <f>DC50*100/('кол-во часов'!H31*18)</f>
        <v>0</v>
      </c>
      <c r="EA50" s="51">
        <f>DD50*100/('кол-во часов'!I31*18)</f>
        <v>5.5555555555555554</v>
      </c>
      <c r="EB50" s="51">
        <f>DE50*100/('кол-во часов'!J31*18)</f>
        <v>0</v>
      </c>
      <c r="EC50" s="51">
        <f>DF50*100/('кол-во часов'!K31*18)</f>
        <v>0</v>
      </c>
      <c r="ED50" s="51">
        <f>DG50*100/('кол-во часов'!L31*18)</f>
        <v>0</v>
      </c>
      <c r="EE50" s="51">
        <f>DH50*100/('кол-во часов'!M31*18)</f>
        <v>2.7777777777777777</v>
      </c>
      <c r="EF50" s="51">
        <f>DI50*100/('кол-во часов'!N31*18)</f>
        <v>0</v>
      </c>
      <c r="EG50" s="51">
        <f>DJ50*100/('кол-во часов'!O31*18)</f>
        <v>9.2592592592592595</v>
      </c>
      <c r="EH50" s="51">
        <f>DK50*100/('кол-во часов'!P31*18)</f>
        <v>0</v>
      </c>
      <c r="EI50" s="51">
        <f>DL50*100/('кол-во часов'!Q31*18)</f>
        <v>0</v>
      </c>
      <c r="EJ50" s="51" t="e">
        <f>DM50*100/('кол-во часов'!R31*18)</f>
        <v>#DIV/0!</v>
      </c>
      <c r="EK50" s="51" t="e">
        <f>DN50*100/('кол-во часов'!S31*18)</f>
        <v>#DIV/0!</v>
      </c>
      <c r="EL50" s="51" t="e">
        <f>DO50*100/('кол-во часов'!T31*18)</f>
        <v>#DIV/0!</v>
      </c>
      <c r="EM50" s="51">
        <f>DP50*100/('кол-во часов'!U31*18)</f>
        <v>0</v>
      </c>
      <c r="EN50" s="51">
        <f>DQ50*100/('кол-во часов'!V31*18)</f>
        <v>0</v>
      </c>
      <c r="EO50" s="51">
        <f>DR50*100/('кол-во часов'!W31*18)</f>
        <v>0</v>
      </c>
      <c r="EP50" s="51">
        <f>DS50*100/('кол-во часов'!X31*18)</f>
        <v>0</v>
      </c>
    </row>
    <row r="51" spans="1:146" ht="18" customHeight="1" x14ac:dyDescent="0.2">
      <c r="A51" s="40"/>
      <c r="B51" s="41"/>
      <c r="D51" s="8" t="s">
        <v>100</v>
      </c>
      <c r="E51" s="37"/>
      <c r="F51" s="26"/>
      <c r="G51" s="26"/>
      <c r="H51" s="26"/>
      <c r="I51" s="26"/>
      <c r="J51" s="26"/>
      <c r="K51" s="26"/>
      <c r="L51" s="26"/>
      <c r="M51" s="26"/>
      <c r="N51" s="61" t="s">
        <v>13</v>
      </c>
      <c r="O51" s="26"/>
      <c r="P51" s="26"/>
      <c r="Q51" s="26"/>
      <c r="R51" s="26" t="s">
        <v>14</v>
      </c>
      <c r="S51" s="26"/>
      <c r="T51" s="26"/>
      <c r="U51" s="26"/>
      <c r="V51" s="26"/>
      <c r="W51" s="26"/>
      <c r="X51" s="26"/>
      <c r="Y51" s="26"/>
      <c r="Z51" s="26"/>
      <c r="AA51" s="59" t="s">
        <v>26</v>
      </c>
      <c r="AB51" s="26"/>
      <c r="AC51" s="26"/>
      <c r="AD51" s="26"/>
      <c r="AE51" s="26"/>
      <c r="AF51" s="26"/>
      <c r="AG51" s="26"/>
      <c r="AH51" s="26"/>
      <c r="AI51" s="26"/>
      <c r="AJ51" s="26" t="s">
        <v>20</v>
      </c>
      <c r="AK51" s="26"/>
      <c r="AL51" s="26"/>
      <c r="AM51" s="26"/>
      <c r="AN51" s="26"/>
      <c r="AO51" s="26"/>
      <c r="AP51" s="59" t="s">
        <v>26</v>
      </c>
      <c r="AQ51" s="26"/>
      <c r="AR51" s="26"/>
      <c r="AS51" s="26"/>
      <c r="AT51" s="26"/>
      <c r="AU51" s="26"/>
      <c r="AV51" s="26" t="s">
        <v>14</v>
      </c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59" t="s">
        <v>26</v>
      </c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59" t="s">
        <v>26</v>
      </c>
      <c r="BX51" s="26"/>
      <c r="BY51" s="26"/>
      <c r="BZ51" s="26"/>
      <c r="CA51" s="26"/>
      <c r="CB51" s="26"/>
      <c r="CC51" s="26"/>
      <c r="CD51" s="26"/>
      <c r="CE51" s="26"/>
      <c r="CF51" s="26" t="s">
        <v>14</v>
      </c>
      <c r="CG51" s="26"/>
      <c r="CH51" s="26"/>
      <c r="CI51" s="26"/>
      <c r="CJ51" s="61"/>
      <c r="CK51" s="61"/>
      <c r="CL51" s="83" t="s">
        <v>13</v>
      </c>
      <c r="CM51" s="26"/>
      <c r="CN51" s="26"/>
      <c r="CO51" s="26"/>
      <c r="CP51" s="26" t="s">
        <v>14</v>
      </c>
      <c r="CQ51" s="59" t="s">
        <v>26</v>
      </c>
      <c r="CR51" s="61" t="s">
        <v>24</v>
      </c>
      <c r="CS51" s="26"/>
      <c r="CT51" s="26"/>
      <c r="CU51" s="26"/>
      <c r="CV51" s="26"/>
      <c r="CW51" s="49">
        <f t="shared" si="92"/>
        <v>2</v>
      </c>
      <c r="CX51" s="50">
        <f t="shared" si="93"/>
        <v>4</v>
      </c>
      <c r="CY51" s="49">
        <f t="shared" si="94"/>
        <v>0</v>
      </c>
      <c r="CZ51" s="49">
        <f t="shared" si="95"/>
        <v>0</v>
      </c>
      <c r="DA51" s="49">
        <f t="shared" si="96"/>
        <v>0</v>
      </c>
      <c r="DB51" s="49">
        <f t="shared" si="97"/>
        <v>0</v>
      </c>
      <c r="DC51" s="49">
        <f t="shared" si="98"/>
        <v>0</v>
      </c>
      <c r="DD51" s="49">
        <f t="shared" si="99"/>
        <v>1</v>
      </c>
      <c r="DE51" s="49">
        <f t="shared" si="100"/>
        <v>0</v>
      </c>
      <c r="DF51" s="49">
        <f t="shared" si="101"/>
        <v>0</v>
      </c>
      <c r="DG51" s="49">
        <f t="shared" si="102"/>
        <v>0</v>
      </c>
      <c r="DH51" s="49">
        <f t="shared" si="103"/>
        <v>1</v>
      </c>
      <c r="DI51" s="49">
        <f t="shared" si="104"/>
        <v>0</v>
      </c>
      <c r="DJ51" s="49">
        <f t="shared" si="105"/>
        <v>5</v>
      </c>
      <c r="DK51" s="49">
        <f t="shared" si="106"/>
        <v>0</v>
      </c>
      <c r="DL51" s="49">
        <f t="shared" si="107"/>
        <v>0</v>
      </c>
      <c r="DM51" s="49">
        <f t="shared" si="108"/>
        <v>0</v>
      </c>
      <c r="DN51" s="49">
        <f t="shared" si="109"/>
        <v>0</v>
      </c>
      <c r="DO51" s="49">
        <f t="shared" si="110"/>
        <v>0</v>
      </c>
      <c r="DP51" s="49">
        <f t="shared" si="111"/>
        <v>0</v>
      </c>
      <c r="DQ51" s="49">
        <f t="shared" si="112"/>
        <v>0</v>
      </c>
      <c r="DR51" s="49">
        <f t="shared" si="113"/>
        <v>0</v>
      </c>
      <c r="DS51" s="49">
        <f t="shared" si="114"/>
        <v>0</v>
      </c>
      <c r="DT51" s="51">
        <f>CW51*100/('кол-во часов'!B32*18)</f>
        <v>3.7037037037037037</v>
      </c>
      <c r="DU51" s="51">
        <f>CX51*100/('кол-во часов'!C32*18)</f>
        <v>3.7037037037037037</v>
      </c>
      <c r="DV51" s="51" t="e">
        <f>CY51*100/('кол-во часов'!D32*17)</f>
        <v>#DIV/0!</v>
      </c>
      <c r="DW51" s="51" t="e">
        <f>CZ51*100/('кол-во часов'!E32*18)</f>
        <v>#DIV/0!</v>
      </c>
      <c r="DX51" s="51" t="e">
        <f>DA51*100/('кол-во часов'!F32*18)</f>
        <v>#DIV/0!</v>
      </c>
      <c r="DY51" s="51">
        <f>DB51*100/('кол-во часов'!G32*18)</f>
        <v>0</v>
      </c>
      <c r="DZ51" s="51">
        <f>DC51*100/('кол-во часов'!H32*18)</f>
        <v>0</v>
      </c>
      <c r="EA51" s="51">
        <f>DD51*100/('кол-во часов'!I32*18)</f>
        <v>5.5555555555555554</v>
      </c>
      <c r="EB51" s="51">
        <f>DE51*100/('кол-во часов'!J32*18)</f>
        <v>0</v>
      </c>
      <c r="EC51" s="51">
        <f>DF51*100/('кол-во часов'!K32*18)</f>
        <v>0</v>
      </c>
      <c r="ED51" s="51">
        <f>DG51*100/('кол-во часов'!L32*18)</f>
        <v>0</v>
      </c>
      <c r="EE51" s="51">
        <f>DH51*100/('кол-во часов'!M32*18)</f>
        <v>2.7777777777777777</v>
      </c>
      <c r="EF51" s="51">
        <f>DI51*100/('кол-во часов'!N32*18)</f>
        <v>0</v>
      </c>
      <c r="EG51" s="51">
        <f>DJ51*100/('кол-во часов'!O32*18)</f>
        <v>9.2592592592592595</v>
      </c>
      <c r="EH51" s="51">
        <f>DK51*100/('кол-во часов'!P32*18)</f>
        <v>0</v>
      </c>
      <c r="EI51" s="51">
        <f>DL51*100/('кол-во часов'!Q32*18)</f>
        <v>0</v>
      </c>
      <c r="EJ51" s="51" t="e">
        <f>DM51*100/('кол-во часов'!R32*18)</f>
        <v>#DIV/0!</v>
      </c>
      <c r="EK51" s="51" t="e">
        <f>DN51*100/('кол-во часов'!S32*18)</f>
        <v>#DIV/0!</v>
      </c>
      <c r="EL51" s="51" t="e">
        <f>DO51*100/('кол-во часов'!T32*18)</f>
        <v>#DIV/0!</v>
      </c>
      <c r="EM51" s="51">
        <f>DP51*100/('кол-во часов'!U32*18)</f>
        <v>0</v>
      </c>
      <c r="EN51" s="51">
        <f>DQ51*100/('кол-во часов'!V32*18)</f>
        <v>0</v>
      </c>
      <c r="EO51" s="51">
        <f>DR51*100/('кол-во часов'!W32*18)</f>
        <v>0</v>
      </c>
      <c r="EP51" s="51">
        <f>DS51*100/('кол-во часов'!X32*18)</f>
        <v>0</v>
      </c>
    </row>
    <row r="52" spans="1:146" ht="18" customHeight="1" x14ac:dyDescent="0.2">
      <c r="A52" s="42"/>
      <c r="D52" s="8" t="s">
        <v>101</v>
      </c>
      <c r="E52" s="37"/>
      <c r="F52" s="26"/>
      <c r="G52" s="26"/>
      <c r="H52" s="26"/>
      <c r="I52" s="26"/>
      <c r="J52" s="26"/>
      <c r="K52" s="26" t="s">
        <v>14</v>
      </c>
      <c r="L52" s="26"/>
      <c r="M52" s="26"/>
      <c r="N52" s="26"/>
      <c r="O52" s="61" t="s">
        <v>13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59" t="s">
        <v>26</v>
      </c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59" t="s">
        <v>26</v>
      </c>
      <c r="AQ52" s="26"/>
      <c r="AR52" s="26" t="s">
        <v>14</v>
      </c>
      <c r="AS52" s="26"/>
      <c r="AT52" s="26"/>
      <c r="AU52" s="26"/>
      <c r="AV52" s="26" t="s">
        <v>14</v>
      </c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61" t="s">
        <v>25</v>
      </c>
      <c r="BH52" s="59" t="s">
        <v>26</v>
      </c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59" t="s">
        <v>26</v>
      </c>
      <c r="BX52" s="26"/>
      <c r="BY52" s="26"/>
      <c r="BZ52" s="26"/>
      <c r="CA52" s="26"/>
      <c r="CB52" s="26"/>
      <c r="CC52" s="26" t="s">
        <v>14</v>
      </c>
      <c r="CD52" s="26" t="s">
        <v>20</v>
      </c>
      <c r="CE52" s="26"/>
      <c r="CF52" s="61" t="s">
        <v>24</v>
      </c>
      <c r="CG52" s="26"/>
      <c r="CH52" s="26"/>
      <c r="CI52" s="26"/>
      <c r="CJ52" s="82" t="s">
        <v>13</v>
      </c>
      <c r="CK52" s="61"/>
      <c r="CL52" s="61"/>
      <c r="CM52" s="26"/>
      <c r="CN52" s="26"/>
      <c r="CO52" s="26"/>
      <c r="CP52" s="26" t="s">
        <v>14</v>
      </c>
      <c r="CQ52" s="59" t="s">
        <v>26</v>
      </c>
      <c r="CR52" s="26"/>
      <c r="CS52" s="26"/>
      <c r="CT52" s="26"/>
      <c r="CU52" s="26"/>
      <c r="CV52" s="26"/>
      <c r="CW52" s="49">
        <f t="shared" si="92"/>
        <v>2</v>
      </c>
      <c r="CX52" s="50">
        <f t="shared" si="93"/>
        <v>5</v>
      </c>
      <c r="CY52" s="49">
        <f t="shared" si="94"/>
        <v>0</v>
      </c>
      <c r="CZ52" s="49">
        <f t="shared" si="95"/>
        <v>0</v>
      </c>
      <c r="DA52" s="49">
        <f t="shared" si="96"/>
        <v>0</v>
      </c>
      <c r="DB52" s="49">
        <f t="shared" si="97"/>
        <v>0</v>
      </c>
      <c r="DC52" s="49">
        <f t="shared" si="98"/>
        <v>0</v>
      </c>
      <c r="DD52" s="49">
        <f t="shared" si="99"/>
        <v>1</v>
      </c>
      <c r="DE52" s="49">
        <f t="shared" si="100"/>
        <v>0</v>
      </c>
      <c r="DF52" s="49">
        <f t="shared" si="101"/>
        <v>0</v>
      </c>
      <c r="DG52" s="49">
        <f t="shared" si="102"/>
        <v>0</v>
      </c>
      <c r="DH52" s="49">
        <f t="shared" si="103"/>
        <v>1</v>
      </c>
      <c r="DI52" s="49">
        <f t="shared" si="104"/>
        <v>1</v>
      </c>
      <c r="DJ52" s="49">
        <f t="shared" si="105"/>
        <v>5</v>
      </c>
      <c r="DK52" s="49">
        <f t="shared" si="106"/>
        <v>0</v>
      </c>
      <c r="DL52" s="49">
        <f t="shared" si="107"/>
        <v>0</v>
      </c>
      <c r="DM52" s="49">
        <f t="shared" si="108"/>
        <v>0</v>
      </c>
      <c r="DN52" s="49">
        <f t="shared" si="109"/>
        <v>0</v>
      </c>
      <c r="DO52" s="49">
        <f t="shared" si="110"/>
        <v>0</v>
      </c>
      <c r="DP52" s="49">
        <f t="shared" si="111"/>
        <v>0</v>
      </c>
      <c r="DQ52" s="49">
        <f t="shared" si="112"/>
        <v>0</v>
      </c>
      <c r="DR52" s="49">
        <f t="shared" si="113"/>
        <v>0</v>
      </c>
      <c r="DS52" s="49">
        <f t="shared" si="114"/>
        <v>0</v>
      </c>
      <c r="DT52" s="51">
        <f>CW52*100/('кол-во часов'!B29*18)</f>
        <v>3.7037037037037037</v>
      </c>
      <c r="DU52" s="51">
        <f>CX52*100/('кол-во часов'!C29*18)</f>
        <v>4.6296296296296298</v>
      </c>
      <c r="DV52" s="51" t="e">
        <f>CY52*100/('кол-во часов'!D29*17)</f>
        <v>#DIV/0!</v>
      </c>
      <c r="DW52" s="51" t="e">
        <f>CZ52*100/('кол-во часов'!E29*18)</f>
        <v>#DIV/0!</v>
      </c>
      <c r="DX52" s="51" t="e">
        <f>DA52*100/('кол-во часов'!F29*18)</f>
        <v>#DIV/0!</v>
      </c>
      <c r="DY52" s="51">
        <f>DB52*100/('кол-во часов'!G29*18)</f>
        <v>0</v>
      </c>
      <c r="DZ52" s="51">
        <f>DC52*100/('кол-во часов'!H29*18)</f>
        <v>0</v>
      </c>
      <c r="EA52" s="51">
        <f>DD52*100/('кол-во часов'!I29*18)</f>
        <v>5.5555555555555554</v>
      </c>
      <c r="EB52" s="51">
        <f>DE52*100/('кол-во часов'!J29*18)</f>
        <v>0</v>
      </c>
      <c r="EC52" s="51">
        <f>DF52*100/('кол-во часов'!K29*18)</f>
        <v>0</v>
      </c>
      <c r="ED52" s="51">
        <f>DG52*100/('кол-во часов'!L29*18)</f>
        <v>0</v>
      </c>
      <c r="EE52" s="51">
        <f>DH52*100/('кол-во часов'!M29*18)</f>
        <v>2.7777777777777777</v>
      </c>
      <c r="EF52" s="51">
        <f>DI52*100/('кол-во часов'!N29*18)</f>
        <v>2.7777777777777777</v>
      </c>
      <c r="EG52" s="51">
        <f>DJ52*100/('кол-во часов'!O29*18)</f>
        <v>9.2592592592592595</v>
      </c>
      <c r="EH52" s="51">
        <f>DK52*100/('кол-во часов'!P29*18)</f>
        <v>0</v>
      </c>
      <c r="EI52" s="51">
        <f>DL52*100/('кол-во часов'!Q29*18)</f>
        <v>0</v>
      </c>
      <c r="EJ52" s="51" t="e">
        <f>DM52*100/('кол-во часов'!R29*18)</f>
        <v>#DIV/0!</v>
      </c>
      <c r="EK52" s="51" t="e">
        <f>DN52*100/('кол-во часов'!S29*18)</f>
        <v>#DIV/0!</v>
      </c>
      <c r="EL52" s="51" t="e">
        <f>DO52*100/('кол-во часов'!T29*18)</f>
        <v>#DIV/0!</v>
      </c>
      <c r="EM52" s="51">
        <f>DP52*100/('кол-во часов'!U29*18)</f>
        <v>0</v>
      </c>
      <c r="EN52" s="51">
        <f>DQ52*100/('кол-во часов'!V29*18)</f>
        <v>0</v>
      </c>
      <c r="EO52" s="51">
        <f>DR52*100/('кол-во часов'!W29*18)</f>
        <v>0</v>
      </c>
      <c r="EP52" s="51">
        <f>DS52*100/('кол-во часов'!X29*18)</f>
        <v>0</v>
      </c>
    </row>
    <row r="53" spans="1:146" ht="18" customHeight="1" x14ac:dyDescent="0.2">
      <c r="A53" s="42"/>
      <c r="D53" s="8" t="s">
        <v>102</v>
      </c>
      <c r="E53" s="37"/>
      <c r="F53" s="26"/>
      <c r="G53" s="26"/>
      <c r="H53" s="26"/>
      <c r="I53" s="26"/>
      <c r="J53" s="26"/>
      <c r="K53" s="26" t="s">
        <v>14</v>
      </c>
      <c r="L53" s="26"/>
      <c r="M53" s="26"/>
      <c r="N53" s="26"/>
      <c r="O53" s="61" t="s">
        <v>13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59" t="s">
        <v>26</v>
      </c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59" t="s">
        <v>26</v>
      </c>
      <c r="AQ53" s="26"/>
      <c r="AR53" s="26" t="s">
        <v>14</v>
      </c>
      <c r="AS53" s="26"/>
      <c r="AT53" s="26"/>
      <c r="AU53" s="26"/>
      <c r="AV53" s="26" t="s">
        <v>14</v>
      </c>
      <c r="AW53" s="26"/>
      <c r="AX53" s="26"/>
      <c r="AY53" s="26"/>
      <c r="AZ53" s="26"/>
      <c r="BA53" s="26"/>
      <c r="BB53" s="26"/>
      <c r="BC53" s="26"/>
      <c r="BD53" s="26"/>
      <c r="BE53" s="26"/>
      <c r="BF53" s="61" t="s">
        <v>25</v>
      </c>
      <c r="BG53" s="26"/>
      <c r="BH53" s="59" t="s">
        <v>26</v>
      </c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59" t="s">
        <v>26</v>
      </c>
      <c r="BX53" s="26"/>
      <c r="BY53" s="26"/>
      <c r="BZ53" s="26"/>
      <c r="CA53" s="26"/>
      <c r="CB53" s="26"/>
      <c r="CC53" s="26" t="s">
        <v>14</v>
      </c>
      <c r="CD53" s="26" t="s">
        <v>20</v>
      </c>
      <c r="CE53" s="26"/>
      <c r="CF53" s="61" t="s">
        <v>24</v>
      </c>
      <c r="CG53" s="26"/>
      <c r="CH53" s="26"/>
      <c r="CI53" s="26"/>
      <c r="CJ53" s="82" t="s">
        <v>13</v>
      </c>
      <c r="CK53" s="61"/>
      <c r="CL53" s="61"/>
      <c r="CM53" s="26"/>
      <c r="CN53" s="26"/>
      <c r="CO53" s="26"/>
      <c r="CP53" s="26" t="s">
        <v>14</v>
      </c>
      <c r="CQ53" s="59" t="s">
        <v>26</v>
      </c>
      <c r="CR53" s="26"/>
      <c r="CS53" s="26"/>
      <c r="CT53" s="26"/>
      <c r="CU53" s="26"/>
      <c r="CV53" s="26"/>
      <c r="CW53" s="49">
        <f t="shared" si="92"/>
        <v>2</v>
      </c>
      <c r="CX53" s="50">
        <f t="shared" si="93"/>
        <v>5</v>
      </c>
      <c r="CY53" s="49">
        <f t="shared" si="94"/>
        <v>0</v>
      </c>
      <c r="CZ53" s="49">
        <f t="shared" si="95"/>
        <v>0</v>
      </c>
      <c r="DA53" s="49">
        <f t="shared" si="96"/>
        <v>0</v>
      </c>
      <c r="DB53" s="49">
        <f t="shared" si="97"/>
        <v>0</v>
      </c>
      <c r="DC53" s="49">
        <f t="shared" si="98"/>
        <v>0</v>
      </c>
      <c r="DD53" s="49">
        <f t="shared" si="99"/>
        <v>1</v>
      </c>
      <c r="DE53" s="49">
        <f t="shared" si="100"/>
        <v>0</v>
      </c>
      <c r="DF53" s="49">
        <f t="shared" si="101"/>
        <v>0</v>
      </c>
      <c r="DG53" s="49">
        <f t="shared" si="102"/>
        <v>0</v>
      </c>
      <c r="DH53" s="49">
        <f t="shared" si="103"/>
        <v>1</v>
      </c>
      <c r="DI53" s="49">
        <f t="shared" si="104"/>
        <v>1</v>
      </c>
      <c r="DJ53" s="49">
        <f t="shared" si="105"/>
        <v>5</v>
      </c>
      <c r="DK53" s="49">
        <f t="shared" si="106"/>
        <v>0</v>
      </c>
      <c r="DL53" s="49">
        <f t="shared" si="107"/>
        <v>0</v>
      </c>
      <c r="DM53" s="49">
        <f t="shared" si="108"/>
        <v>0</v>
      </c>
      <c r="DN53" s="49">
        <f t="shared" si="109"/>
        <v>0</v>
      </c>
      <c r="DO53" s="49">
        <f t="shared" si="110"/>
        <v>0</v>
      </c>
      <c r="DP53" s="49">
        <f t="shared" si="111"/>
        <v>0</v>
      </c>
      <c r="DQ53" s="49">
        <f t="shared" si="112"/>
        <v>0</v>
      </c>
      <c r="DR53" s="49">
        <f t="shared" si="113"/>
        <v>0</v>
      </c>
      <c r="DS53" s="49">
        <f t="shared" si="114"/>
        <v>0</v>
      </c>
      <c r="DT53" s="51">
        <f>CW53*100/('кол-во часов'!B30*18)</f>
        <v>3.7037037037037037</v>
      </c>
      <c r="DU53" s="51">
        <f>CX53*100/('кол-во часов'!C30*18)</f>
        <v>4.6296296296296298</v>
      </c>
      <c r="DV53" s="51" t="e">
        <f>CY53*100/('кол-во часов'!D30*17)</f>
        <v>#DIV/0!</v>
      </c>
      <c r="DW53" s="51" t="e">
        <f>CZ53*100/('кол-во часов'!E30*18)</f>
        <v>#DIV/0!</v>
      </c>
      <c r="DX53" s="51" t="e">
        <f>DA53*100/('кол-во часов'!F30*18)</f>
        <v>#DIV/0!</v>
      </c>
      <c r="DY53" s="51">
        <f>DB53*100/('кол-во часов'!G30*18)</f>
        <v>0</v>
      </c>
      <c r="DZ53" s="51">
        <f>DC53*100/('кол-во часов'!H30*18)</f>
        <v>0</v>
      </c>
      <c r="EA53" s="51">
        <f>DD53*100/('кол-во часов'!I30*18)</f>
        <v>5.5555555555555554</v>
      </c>
      <c r="EB53" s="51">
        <f>DE53*100/('кол-во часов'!J30*18)</f>
        <v>0</v>
      </c>
      <c r="EC53" s="51">
        <f>DF53*100/('кол-во часов'!K30*18)</f>
        <v>0</v>
      </c>
      <c r="ED53" s="51">
        <f>DG53*100/('кол-во часов'!L30*18)</f>
        <v>0</v>
      </c>
      <c r="EE53" s="51">
        <f>DH53*100/('кол-во часов'!M30*18)</f>
        <v>2.7777777777777777</v>
      </c>
      <c r="EF53" s="51">
        <f>DI53*100/('кол-во часов'!N30*18)</f>
        <v>2.7777777777777777</v>
      </c>
      <c r="EG53" s="51">
        <f>DJ53*100/('кол-во часов'!O30*18)</f>
        <v>9.2592592592592595</v>
      </c>
      <c r="EH53" s="51">
        <f>DK53*100/('кол-во часов'!P30*18)</f>
        <v>0</v>
      </c>
      <c r="EI53" s="51">
        <f>DL53*100/('кол-во часов'!Q30*18)</f>
        <v>0</v>
      </c>
      <c r="EJ53" s="51" t="e">
        <f>DM53*100/('кол-во часов'!R30*18)</f>
        <v>#DIV/0!</v>
      </c>
      <c r="EK53" s="51" t="e">
        <f>DN53*100/('кол-во часов'!S30*18)</f>
        <v>#DIV/0!</v>
      </c>
      <c r="EL53" s="51" t="e">
        <f>DO53*100/('кол-во часов'!T30*18)</f>
        <v>#DIV/0!</v>
      </c>
      <c r="EM53" s="51">
        <f>DP53*100/('кол-во часов'!U30*18)</f>
        <v>0</v>
      </c>
      <c r="EN53" s="51">
        <f>DQ53*100/('кол-во часов'!V30*18)</f>
        <v>0</v>
      </c>
      <c r="EO53" s="51">
        <f>DR53*100/('кол-во часов'!W30*18)</f>
        <v>0</v>
      </c>
      <c r="EP53" s="51">
        <f>DS53*100/('кол-во часов'!X30*18)</f>
        <v>0</v>
      </c>
    </row>
    <row r="54" spans="1:146" ht="18" customHeight="1" x14ac:dyDescent="0.2">
      <c r="A54" s="42"/>
      <c r="D54" s="8" t="s">
        <v>103</v>
      </c>
      <c r="E54" s="37"/>
      <c r="F54" s="26"/>
      <c r="G54" s="26"/>
      <c r="H54" s="26"/>
      <c r="I54" s="26"/>
      <c r="J54" s="26"/>
      <c r="K54" s="26" t="s">
        <v>14</v>
      </c>
      <c r="L54" s="26"/>
      <c r="M54" s="26"/>
      <c r="N54" s="26"/>
      <c r="O54" s="61" t="s">
        <v>13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59" t="s">
        <v>26</v>
      </c>
      <c r="AB54" s="26"/>
      <c r="AC54" s="26"/>
      <c r="AD54" s="26"/>
      <c r="AE54" s="4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59" t="s">
        <v>26</v>
      </c>
      <c r="AQ54" s="26"/>
      <c r="AR54" s="26" t="s">
        <v>14</v>
      </c>
      <c r="AS54" s="26"/>
      <c r="AT54" s="26"/>
      <c r="AU54" s="26"/>
      <c r="AV54" s="26" t="s">
        <v>14</v>
      </c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61" t="s">
        <v>25</v>
      </c>
      <c r="BH54" s="59" t="s">
        <v>26</v>
      </c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59" t="s">
        <v>26</v>
      </c>
      <c r="BX54" s="26"/>
      <c r="BY54" s="26"/>
      <c r="BZ54" s="26"/>
      <c r="CA54" s="26"/>
      <c r="CB54" s="26"/>
      <c r="CC54" s="26" t="s">
        <v>14</v>
      </c>
      <c r="CD54" s="26" t="s">
        <v>20</v>
      </c>
      <c r="CE54" s="26"/>
      <c r="CF54" s="61" t="s">
        <v>24</v>
      </c>
      <c r="CG54" s="26"/>
      <c r="CH54" s="26"/>
      <c r="CI54" s="26"/>
      <c r="CJ54" s="82" t="s">
        <v>13</v>
      </c>
      <c r="CK54" s="61"/>
      <c r="CL54" s="85"/>
      <c r="CM54" s="26"/>
      <c r="CN54" s="26"/>
      <c r="CO54" s="26"/>
      <c r="CP54" s="46" t="s">
        <v>14</v>
      </c>
      <c r="CQ54" s="59" t="s">
        <v>26</v>
      </c>
      <c r="CR54" s="26"/>
      <c r="CS54" s="26"/>
      <c r="CT54" s="26"/>
      <c r="CU54" s="26"/>
      <c r="CV54" s="26"/>
      <c r="CW54" s="49">
        <f t="shared" si="92"/>
        <v>2</v>
      </c>
      <c r="CX54" s="50">
        <f t="shared" si="93"/>
        <v>5</v>
      </c>
      <c r="CY54" s="49">
        <f t="shared" si="94"/>
        <v>0</v>
      </c>
      <c r="CZ54" s="49">
        <f t="shared" si="95"/>
        <v>0</v>
      </c>
      <c r="DA54" s="49">
        <f t="shared" si="96"/>
        <v>0</v>
      </c>
      <c r="DB54" s="49">
        <f t="shared" si="97"/>
        <v>0</v>
      </c>
      <c r="DC54" s="49">
        <f t="shared" si="98"/>
        <v>0</v>
      </c>
      <c r="DD54" s="49">
        <f t="shared" si="99"/>
        <v>1</v>
      </c>
      <c r="DE54" s="49">
        <f t="shared" si="100"/>
        <v>0</v>
      </c>
      <c r="DF54" s="49">
        <f t="shared" si="101"/>
        <v>0</v>
      </c>
      <c r="DG54" s="49">
        <f t="shared" si="102"/>
        <v>0</v>
      </c>
      <c r="DH54" s="49">
        <f t="shared" si="103"/>
        <v>1</v>
      </c>
      <c r="DI54" s="49">
        <f t="shared" si="104"/>
        <v>1</v>
      </c>
      <c r="DJ54" s="49">
        <f t="shared" si="105"/>
        <v>5</v>
      </c>
      <c r="DK54" s="49">
        <f t="shared" si="106"/>
        <v>0</v>
      </c>
      <c r="DL54" s="49">
        <f t="shared" si="107"/>
        <v>0</v>
      </c>
      <c r="DM54" s="49">
        <f t="shared" si="108"/>
        <v>0</v>
      </c>
      <c r="DN54" s="49">
        <f t="shared" si="109"/>
        <v>0</v>
      </c>
      <c r="DO54" s="49">
        <f t="shared" si="110"/>
        <v>0</v>
      </c>
      <c r="DP54" s="49">
        <f t="shared" si="111"/>
        <v>0</v>
      </c>
      <c r="DQ54" s="49">
        <f t="shared" si="112"/>
        <v>0</v>
      </c>
      <c r="DR54" s="49">
        <f t="shared" si="113"/>
        <v>0</v>
      </c>
      <c r="DS54" s="49">
        <f t="shared" si="114"/>
        <v>0</v>
      </c>
      <c r="DT54" s="51">
        <f>CW54*100/('кол-во часов'!B31*18)</f>
        <v>3.7037037037037037</v>
      </c>
      <c r="DU54" s="51">
        <f>CX54*100/('кол-во часов'!C31*18)</f>
        <v>4.6296296296296298</v>
      </c>
      <c r="DV54" s="51" t="e">
        <f>CY54*100/('кол-во часов'!D31*17)</f>
        <v>#DIV/0!</v>
      </c>
      <c r="DW54" s="51" t="e">
        <f>CZ54*100/('кол-во часов'!E31*18)</f>
        <v>#DIV/0!</v>
      </c>
      <c r="DX54" s="51" t="e">
        <f>DA54*100/('кол-во часов'!F31*18)</f>
        <v>#DIV/0!</v>
      </c>
      <c r="DY54" s="51">
        <f>DB54*100/('кол-во часов'!G31*18)</f>
        <v>0</v>
      </c>
      <c r="DZ54" s="51">
        <f>DC54*100/('кол-во часов'!H31*18)</f>
        <v>0</v>
      </c>
      <c r="EA54" s="51">
        <f>DD54*100/('кол-во часов'!I31*18)</f>
        <v>5.5555555555555554</v>
      </c>
      <c r="EB54" s="51">
        <f>DE54*100/('кол-во часов'!J31*18)</f>
        <v>0</v>
      </c>
      <c r="EC54" s="51">
        <f>DF54*100/('кол-во часов'!K31*18)</f>
        <v>0</v>
      </c>
      <c r="ED54" s="51">
        <f>DG54*100/('кол-во часов'!L31*18)</f>
        <v>0</v>
      </c>
      <c r="EE54" s="51">
        <f>DH54*100/('кол-во часов'!M31*18)</f>
        <v>2.7777777777777777</v>
      </c>
      <c r="EF54" s="51">
        <f>DI54*100/('кол-во часов'!N31*18)</f>
        <v>2.7777777777777777</v>
      </c>
      <c r="EG54" s="51">
        <f>DJ54*100/('кол-во часов'!O31*18)</f>
        <v>9.2592592592592595</v>
      </c>
      <c r="EH54" s="51">
        <f>DK54*100/('кол-во часов'!P31*18)</f>
        <v>0</v>
      </c>
      <c r="EI54" s="51">
        <f>DL54*100/('кол-во часов'!Q31*18)</f>
        <v>0</v>
      </c>
      <c r="EJ54" s="51" t="e">
        <f>DM54*100/('кол-во часов'!R31*18)</f>
        <v>#DIV/0!</v>
      </c>
      <c r="EK54" s="51" t="e">
        <f>DN54*100/('кол-во часов'!S31*18)</f>
        <v>#DIV/0!</v>
      </c>
      <c r="EL54" s="51" t="e">
        <f>DO54*100/('кол-во часов'!T31*18)</f>
        <v>#DIV/0!</v>
      </c>
      <c r="EM54" s="51">
        <f>DP54*100/('кол-во часов'!U31*18)</f>
        <v>0</v>
      </c>
      <c r="EN54" s="51">
        <f>DQ54*100/('кол-во часов'!V31*18)</f>
        <v>0</v>
      </c>
      <c r="EO54" s="51">
        <f>DR54*100/('кол-во часов'!W31*18)</f>
        <v>0</v>
      </c>
      <c r="EP54" s="51">
        <f>DS54*100/('кол-во часов'!X31*18)</f>
        <v>0</v>
      </c>
    </row>
    <row r="55" spans="1:146" ht="18" customHeight="1" x14ac:dyDescent="0.2">
      <c r="B55" s="14"/>
      <c r="D55" s="10" t="s">
        <v>104</v>
      </c>
      <c r="E55" s="37"/>
      <c r="F55" s="26"/>
      <c r="G55" s="26"/>
      <c r="H55" s="26"/>
      <c r="I55" s="26"/>
      <c r="J55" s="26"/>
      <c r="K55" s="26" t="s">
        <v>14</v>
      </c>
      <c r="L55" s="26"/>
      <c r="M55" s="26"/>
      <c r="N55" s="26"/>
      <c r="O55" s="61" t="s">
        <v>13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59" t="s">
        <v>26</v>
      </c>
      <c r="AB55" s="26"/>
      <c r="AC55" s="26"/>
      <c r="AD55" s="26"/>
      <c r="AE55" s="4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59" t="s">
        <v>26</v>
      </c>
      <c r="AQ55" s="26"/>
      <c r="AR55" s="26" t="s">
        <v>14</v>
      </c>
      <c r="AS55" s="26"/>
      <c r="AT55" s="26"/>
      <c r="AU55" s="26"/>
      <c r="AV55" s="26" t="s">
        <v>14</v>
      </c>
      <c r="AW55" s="26"/>
      <c r="AX55" s="26"/>
      <c r="AY55" s="26"/>
      <c r="AZ55" s="26"/>
      <c r="BA55" s="26"/>
      <c r="BB55" s="26"/>
      <c r="BC55" s="26"/>
      <c r="BD55" s="26"/>
      <c r="BE55" s="61" t="s">
        <v>25</v>
      </c>
      <c r="BF55" s="26"/>
      <c r="BG55" s="26"/>
      <c r="BH55" s="59" t="s">
        <v>26</v>
      </c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59" t="s">
        <v>26</v>
      </c>
      <c r="BX55" s="26"/>
      <c r="BY55" s="26"/>
      <c r="BZ55" s="26"/>
      <c r="CA55" s="26"/>
      <c r="CB55" s="26"/>
      <c r="CC55" s="26" t="s">
        <v>14</v>
      </c>
      <c r="CD55" s="26" t="s">
        <v>20</v>
      </c>
      <c r="CE55" s="26"/>
      <c r="CF55" s="61" t="s">
        <v>24</v>
      </c>
      <c r="CG55" s="26"/>
      <c r="CH55" s="26"/>
      <c r="CI55" s="26"/>
      <c r="CJ55" s="82" t="s">
        <v>13</v>
      </c>
      <c r="CK55" s="61"/>
      <c r="CL55" s="85"/>
      <c r="CM55" s="26"/>
      <c r="CN55" s="26"/>
      <c r="CO55" s="46"/>
      <c r="CP55" s="26" t="s">
        <v>14</v>
      </c>
      <c r="CQ55" s="59" t="s">
        <v>26</v>
      </c>
      <c r="CR55" s="26"/>
      <c r="CS55" s="26"/>
      <c r="CT55" s="26"/>
      <c r="CU55" s="26"/>
      <c r="CV55" s="26"/>
      <c r="CW55" s="49">
        <f t="shared" si="92"/>
        <v>2</v>
      </c>
      <c r="CX55" s="50">
        <f t="shared" si="93"/>
        <v>5</v>
      </c>
      <c r="CY55" s="49">
        <f t="shared" si="94"/>
        <v>0</v>
      </c>
      <c r="CZ55" s="49">
        <f t="shared" si="95"/>
        <v>0</v>
      </c>
      <c r="DA55" s="49">
        <f t="shared" si="96"/>
        <v>0</v>
      </c>
      <c r="DB55" s="49">
        <f t="shared" si="97"/>
        <v>0</v>
      </c>
      <c r="DC55" s="49">
        <f t="shared" si="98"/>
        <v>0</v>
      </c>
      <c r="DD55" s="49">
        <f t="shared" si="99"/>
        <v>1</v>
      </c>
      <c r="DE55" s="49">
        <f t="shared" si="100"/>
        <v>0</v>
      </c>
      <c r="DF55" s="49">
        <f t="shared" si="101"/>
        <v>0</v>
      </c>
      <c r="DG55" s="49">
        <f t="shared" si="102"/>
        <v>0</v>
      </c>
      <c r="DH55" s="49">
        <f t="shared" si="103"/>
        <v>1</v>
      </c>
      <c r="DI55" s="49">
        <f t="shared" si="104"/>
        <v>1</v>
      </c>
      <c r="DJ55" s="49">
        <f t="shared" si="105"/>
        <v>5</v>
      </c>
      <c r="DK55" s="49">
        <f t="shared" si="106"/>
        <v>0</v>
      </c>
      <c r="DL55" s="49">
        <f t="shared" si="107"/>
        <v>0</v>
      </c>
      <c r="DM55" s="49">
        <f t="shared" si="108"/>
        <v>0</v>
      </c>
      <c r="DN55" s="49">
        <f t="shared" si="109"/>
        <v>0</v>
      </c>
      <c r="DO55" s="49">
        <f t="shared" si="110"/>
        <v>0</v>
      </c>
      <c r="DP55" s="49">
        <f t="shared" si="111"/>
        <v>0</v>
      </c>
      <c r="DQ55" s="49">
        <f t="shared" si="112"/>
        <v>0</v>
      </c>
      <c r="DR55" s="49">
        <f t="shared" si="113"/>
        <v>0</v>
      </c>
      <c r="DS55" s="49">
        <f t="shared" si="114"/>
        <v>0</v>
      </c>
      <c r="DT55" s="51">
        <f>CW55*100/('кол-во часов'!B32*18)</f>
        <v>3.7037037037037037</v>
      </c>
      <c r="DU55" s="51">
        <f>CX55*100/('кол-во часов'!C32*18)</f>
        <v>4.6296296296296298</v>
      </c>
      <c r="DV55" s="51" t="e">
        <f>CY55*100/('кол-во часов'!D32*17)</f>
        <v>#DIV/0!</v>
      </c>
      <c r="DW55" s="51" t="e">
        <f>CZ55*100/('кол-во часов'!E32*18)</f>
        <v>#DIV/0!</v>
      </c>
      <c r="DX55" s="51" t="e">
        <f>DA55*100/('кол-во часов'!F32*18)</f>
        <v>#DIV/0!</v>
      </c>
      <c r="DY55" s="51">
        <f>DB55*100/('кол-во часов'!G32*18)</f>
        <v>0</v>
      </c>
      <c r="DZ55" s="51">
        <f>DC55*100/('кол-во часов'!H32*18)</f>
        <v>0</v>
      </c>
      <c r="EA55" s="51">
        <f>DD55*100/('кол-во часов'!I32*18)</f>
        <v>5.5555555555555554</v>
      </c>
      <c r="EB55" s="51">
        <f>DE55*100/('кол-во часов'!J32*18)</f>
        <v>0</v>
      </c>
      <c r="EC55" s="51">
        <f>DF55*100/('кол-во часов'!K32*18)</f>
        <v>0</v>
      </c>
      <c r="ED55" s="51">
        <f>DG55*100/('кол-во часов'!L32*18)</f>
        <v>0</v>
      </c>
      <c r="EE55" s="51">
        <f>DH55*100/('кол-во часов'!M32*18)</f>
        <v>2.7777777777777777</v>
      </c>
      <c r="EF55" s="51">
        <f>DI55*100/('кол-во часов'!N32*18)</f>
        <v>2.7777777777777777</v>
      </c>
      <c r="EG55" s="51">
        <f>DJ55*100/('кол-во часов'!O32*18)</f>
        <v>9.2592592592592595</v>
      </c>
      <c r="EH55" s="51">
        <f>DK55*100/('кол-во часов'!P32*18)</f>
        <v>0</v>
      </c>
      <c r="EI55" s="51">
        <f>DL55*100/('кол-во часов'!Q32*18)</f>
        <v>0</v>
      </c>
      <c r="EJ55" s="51" t="e">
        <f>DM55*100/('кол-во часов'!R32*18)</f>
        <v>#DIV/0!</v>
      </c>
      <c r="EK55" s="51" t="e">
        <f>DN55*100/('кол-во часов'!S32*18)</f>
        <v>#DIV/0!</v>
      </c>
      <c r="EL55" s="51" t="e">
        <f>DO55*100/('кол-во часов'!T32*18)</f>
        <v>#DIV/0!</v>
      </c>
      <c r="EM55" s="51">
        <f>DP55*100/('кол-во часов'!U32*18)</f>
        <v>0</v>
      </c>
      <c r="EN55" s="51">
        <f>DQ55*100/('кол-во часов'!V32*18)</f>
        <v>0</v>
      </c>
      <c r="EO55" s="51">
        <f>DR55*100/('кол-во часов'!W32*18)</f>
        <v>0</v>
      </c>
      <c r="EP55" s="51">
        <f>DS55*100/('кол-во часов'!X32*18)</f>
        <v>0</v>
      </c>
    </row>
    <row r="56" spans="1:146" ht="18" customHeight="1" x14ac:dyDescent="0.2">
      <c r="B56" s="14"/>
      <c r="D56" s="10" t="s">
        <v>105</v>
      </c>
      <c r="E56" s="37"/>
      <c r="F56" s="26"/>
      <c r="G56" s="26"/>
      <c r="H56" s="26"/>
      <c r="I56" s="26"/>
      <c r="J56" s="26"/>
      <c r="K56" s="26" t="s">
        <v>14</v>
      </c>
      <c r="L56" s="26"/>
      <c r="M56" s="26"/>
      <c r="N56" s="26"/>
      <c r="O56" s="61" t="s">
        <v>13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59" t="s">
        <v>26</v>
      </c>
      <c r="AB56" s="26"/>
      <c r="AC56" s="26"/>
      <c r="AD56" s="26"/>
      <c r="AE56" s="4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59" t="s">
        <v>26</v>
      </c>
      <c r="AQ56" s="26"/>
      <c r="AR56" s="26" t="s">
        <v>14</v>
      </c>
      <c r="AS56" s="26"/>
      <c r="AT56" s="26"/>
      <c r="AU56" s="26"/>
      <c r="AV56" s="26" t="s">
        <v>14</v>
      </c>
      <c r="AW56" s="26"/>
      <c r="AX56" s="26"/>
      <c r="AY56" s="26"/>
      <c r="AZ56" s="26"/>
      <c r="BA56" s="26"/>
      <c r="BB56" s="26"/>
      <c r="BC56" s="26"/>
      <c r="BD56" s="26"/>
      <c r="BE56" s="61" t="s">
        <v>25</v>
      </c>
      <c r="BF56" s="26"/>
      <c r="BG56" s="26"/>
      <c r="BH56" s="59" t="s">
        <v>26</v>
      </c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59" t="s">
        <v>26</v>
      </c>
      <c r="BX56" s="26"/>
      <c r="BY56" s="26"/>
      <c r="BZ56" s="26"/>
      <c r="CA56" s="26"/>
      <c r="CB56" s="26"/>
      <c r="CC56" s="26" t="s">
        <v>14</v>
      </c>
      <c r="CD56" s="26" t="s">
        <v>20</v>
      </c>
      <c r="CE56" s="26"/>
      <c r="CF56" s="61" t="s">
        <v>24</v>
      </c>
      <c r="CG56" s="26"/>
      <c r="CH56" s="26"/>
      <c r="CI56" s="26"/>
      <c r="CJ56" s="82" t="s">
        <v>13</v>
      </c>
      <c r="CK56" s="61"/>
      <c r="CL56" s="85"/>
      <c r="CM56" s="26"/>
      <c r="CN56" s="26"/>
      <c r="CO56" s="46"/>
      <c r="CP56" s="26" t="s">
        <v>14</v>
      </c>
      <c r="CQ56" s="59" t="s">
        <v>26</v>
      </c>
      <c r="CR56" s="26"/>
      <c r="CS56" s="26"/>
      <c r="CT56" s="26"/>
      <c r="CU56" s="26"/>
      <c r="CV56" s="26"/>
      <c r="CW56" s="49">
        <f t="shared" si="92"/>
        <v>2</v>
      </c>
      <c r="CX56" s="50">
        <f t="shared" si="93"/>
        <v>5</v>
      </c>
      <c r="CY56" s="49">
        <f t="shared" si="94"/>
        <v>0</v>
      </c>
      <c r="CZ56" s="49">
        <f t="shared" si="95"/>
        <v>0</v>
      </c>
      <c r="DA56" s="49">
        <f t="shared" si="96"/>
        <v>0</v>
      </c>
      <c r="DB56" s="49">
        <f t="shared" si="97"/>
        <v>0</v>
      </c>
      <c r="DC56" s="49">
        <f t="shared" si="98"/>
        <v>0</v>
      </c>
      <c r="DD56" s="49">
        <f t="shared" si="99"/>
        <v>1</v>
      </c>
      <c r="DE56" s="49">
        <f t="shared" si="100"/>
        <v>0</v>
      </c>
      <c r="DF56" s="49">
        <f t="shared" si="101"/>
        <v>0</v>
      </c>
      <c r="DG56" s="49">
        <f t="shared" si="102"/>
        <v>0</v>
      </c>
      <c r="DH56" s="49">
        <f t="shared" si="103"/>
        <v>1</v>
      </c>
      <c r="DI56" s="49">
        <f t="shared" si="104"/>
        <v>1</v>
      </c>
      <c r="DJ56" s="49">
        <f t="shared" si="105"/>
        <v>5</v>
      </c>
      <c r="DK56" s="49">
        <f t="shared" si="106"/>
        <v>0</v>
      </c>
      <c r="DL56" s="49">
        <f t="shared" si="107"/>
        <v>0</v>
      </c>
      <c r="DM56" s="49">
        <f t="shared" si="108"/>
        <v>0</v>
      </c>
      <c r="DN56" s="49">
        <f t="shared" si="109"/>
        <v>0</v>
      </c>
      <c r="DO56" s="49">
        <f t="shared" si="110"/>
        <v>0</v>
      </c>
      <c r="DP56" s="49">
        <f t="shared" si="111"/>
        <v>0</v>
      </c>
      <c r="DQ56" s="49">
        <f t="shared" si="112"/>
        <v>0</v>
      </c>
      <c r="DR56" s="49">
        <f t="shared" si="113"/>
        <v>0</v>
      </c>
      <c r="DS56" s="49">
        <f t="shared" si="114"/>
        <v>0</v>
      </c>
      <c r="DT56" s="51">
        <f>CW56*100/('кол-во часов'!B33*18)</f>
        <v>3.7037037037037037</v>
      </c>
      <c r="DU56" s="51">
        <f>CX56*100/('кол-во часов'!C33*18)</f>
        <v>4.6296296296296298</v>
      </c>
      <c r="DV56" s="51" t="e">
        <f>CY56*100/('кол-во часов'!D33*17)</f>
        <v>#DIV/0!</v>
      </c>
      <c r="DW56" s="51" t="e">
        <f>CZ56*100/('кол-во часов'!E33*18)</f>
        <v>#DIV/0!</v>
      </c>
      <c r="DX56" s="51" t="e">
        <f>DA56*100/('кол-во часов'!F33*18)</f>
        <v>#DIV/0!</v>
      </c>
      <c r="DY56" s="51">
        <f>DB56*100/('кол-во часов'!G33*18)</f>
        <v>0</v>
      </c>
      <c r="DZ56" s="51">
        <f>DC56*100/('кол-во часов'!H33*18)</f>
        <v>0</v>
      </c>
      <c r="EA56" s="51">
        <f>DD56*100/('кол-во часов'!I33*18)</f>
        <v>5.5555555555555554</v>
      </c>
      <c r="EB56" s="51" t="e">
        <f>DE56*100/('кол-во часов'!J33*18)</f>
        <v>#DIV/0!</v>
      </c>
      <c r="EC56" s="51">
        <f>DF56*100/('кол-во часов'!K33*18)</f>
        <v>0</v>
      </c>
      <c r="ED56" s="51">
        <f>DG56*100/('кол-во часов'!L33*18)</f>
        <v>0</v>
      </c>
      <c r="EE56" s="51">
        <f>DH56*100/('кол-во часов'!M33*18)</f>
        <v>1.8518518518518519</v>
      </c>
      <c r="EF56" s="51">
        <f>DI56*100/('кол-во часов'!N33*18)</f>
        <v>2.7777777777777777</v>
      </c>
      <c r="EG56" s="51">
        <f>DJ56*100/('кол-во часов'!O33*18)</f>
        <v>9.2592592592592595</v>
      </c>
      <c r="EH56" s="51">
        <f>DK56*100/('кол-во часов'!P33*18)</f>
        <v>0</v>
      </c>
      <c r="EI56" s="51">
        <f>DL56*100/('кол-во часов'!Q33*18)</f>
        <v>0</v>
      </c>
      <c r="EJ56" s="51" t="e">
        <f>DM56*100/('кол-во часов'!R33*18)</f>
        <v>#DIV/0!</v>
      </c>
      <c r="EK56" s="51" t="e">
        <f>DN56*100/('кол-во часов'!S33*18)</f>
        <v>#DIV/0!</v>
      </c>
      <c r="EL56" s="51" t="e">
        <f>DO56*100/('кол-во часов'!T33*18)</f>
        <v>#DIV/0!</v>
      </c>
      <c r="EM56" s="51" t="e">
        <f>DP56*100/('кол-во часов'!U33*18)</f>
        <v>#DIV/0!</v>
      </c>
      <c r="EN56" s="51">
        <f>DQ56*100/('кол-во часов'!V33*18)</f>
        <v>0</v>
      </c>
      <c r="EO56" s="51">
        <f>DR56*100/('кол-во часов'!W33*18)</f>
        <v>0</v>
      </c>
      <c r="EP56" s="51">
        <f>DS56*100/('кол-во часов'!X33*18)</f>
        <v>0</v>
      </c>
    </row>
    <row r="57" spans="1:146" ht="18" customHeight="1" x14ac:dyDescent="0.2">
      <c r="B57" s="14"/>
      <c r="D57" s="10" t="s">
        <v>106</v>
      </c>
      <c r="E57" s="37"/>
      <c r="F57" s="26"/>
      <c r="G57" s="26"/>
      <c r="H57" s="26"/>
      <c r="I57" s="26"/>
      <c r="J57" s="26"/>
      <c r="K57" s="26" t="s">
        <v>14</v>
      </c>
      <c r="L57" s="26"/>
      <c r="M57" s="26"/>
      <c r="N57" s="26"/>
      <c r="O57" s="61" t="s">
        <v>13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59" t="s">
        <v>26</v>
      </c>
      <c r="AB57" s="26"/>
      <c r="AC57" s="26"/>
      <c r="AD57" s="26"/>
      <c r="AE57" s="4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59" t="s">
        <v>26</v>
      </c>
      <c r="AQ57" s="26"/>
      <c r="AR57" s="26" t="s">
        <v>14</v>
      </c>
      <c r="AS57" s="26"/>
      <c r="AT57" s="26"/>
      <c r="AU57" s="26"/>
      <c r="AV57" s="26" t="s">
        <v>14</v>
      </c>
      <c r="AW57" s="26"/>
      <c r="AX57" s="26"/>
      <c r="AY57" s="26"/>
      <c r="AZ57" s="26"/>
      <c r="BA57" s="26"/>
      <c r="BB57" s="26"/>
      <c r="BC57" s="26"/>
      <c r="BD57" s="26"/>
      <c r="BE57" s="61" t="s">
        <v>25</v>
      </c>
      <c r="BF57" s="26"/>
      <c r="BG57" s="26"/>
      <c r="BH57" s="59" t="s">
        <v>26</v>
      </c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59" t="s">
        <v>26</v>
      </c>
      <c r="BX57" s="26"/>
      <c r="BY57" s="26"/>
      <c r="BZ57" s="26"/>
      <c r="CA57" s="26"/>
      <c r="CB57" s="26"/>
      <c r="CC57" s="26" t="s">
        <v>14</v>
      </c>
      <c r="CD57" s="26" t="s">
        <v>20</v>
      </c>
      <c r="CE57" s="26"/>
      <c r="CF57" s="61" t="s">
        <v>24</v>
      </c>
      <c r="CG57" s="26"/>
      <c r="CH57" s="26"/>
      <c r="CI57" s="26"/>
      <c r="CJ57" s="82" t="s">
        <v>13</v>
      </c>
      <c r="CK57" s="61"/>
      <c r="CL57" s="85"/>
      <c r="CM57" s="26"/>
      <c r="CN57" s="26"/>
      <c r="CO57" s="46"/>
      <c r="CP57" s="26" t="s">
        <v>14</v>
      </c>
      <c r="CQ57" s="59" t="s">
        <v>26</v>
      </c>
      <c r="CR57" s="26"/>
      <c r="CS57" s="26"/>
      <c r="CT57" s="26"/>
      <c r="CU57" s="26"/>
      <c r="CV57" s="26"/>
      <c r="CW57" s="49">
        <f t="shared" si="92"/>
        <v>2</v>
      </c>
      <c r="CX57" s="50">
        <f t="shared" si="93"/>
        <v>5</v>
      </c>
      <c r="CY57" s="49">
        <f t="shared" si="94"/>
        <v>0</v>
      </c>
      <c r="CZ57" s="49">
        <f t="shared" si="95"/>
        <v>0</v>
      </c>
      <c r="DA57" s="49">
        <f t="shared" si="96"/>
        <v>0</v>
      </c>
      <c r="DB57" s="49">
        <f t="shared" si="97"/>
        <v>0</v>
      </c>
      <c r="DC57" s="49">
        <f t="shared" si="98"/>
        <v>0</v>
      </c>
      <c r="DD57" s="49">
        <f t="shared" si="99"/>
        <v>1</v>
      </c>
      <c r="DE57" s="49">
        <f t="shared" si="100"/>
        <v>0</v>
      </c>
      <c r="DF57" s="49">
        <f t="shared" si="101"/>
        <v>0</v>
      </c>
      <c r="DG57" s="49">
        <f t="shared" si="102"/>
        <v>0</v>
      </c>
      <c r="DH57" s="49">
        <f t="shared" si="103"/>
        <v>1</v>
      </c>
      <c r="DI57" s="49">
        <f t="shared" si="104"/>
        <v>1</v>
      </c>
      <c r="DJ57" s="49">
        <f t="shared" si="105"/>
        <v>5</v>
      </c>
      <c r="DK57" s="49">
        <f t="shared" si="106"/>
        <v>0</v>
      </c>
      <c r="DL57" s="49">
        <f t="shared" si="107"/>
        <v>0</v>
      </c>
      <c r="DM57" s="49">
        <f t="shared" si="108"/>
        <v>0</v>
      </c>
      <c r="DN57" s="49">
        <f t="shared" si="109"/>
        <v>0</v>
      </c>
      <c r="DO57" s="49">
        <f t="shared" si="110"/>
        <v>0</v>
      </c>
      <c r="DP57" s="49">
        <f t="shared" si="111"/>
        <v>0</v>
      </c>
      <c r="DQ57" s="49">
        <f t="shared" si="112"/>
        <v>0</v>
      </c>
      <c r="DR57" s="49">
        <f t="shared" si="113"/>
        <v>0</v>
      </c>
      <c r="DS57" s="49">
        <f t="shared" si="114"/>
        <v>0</v>
      </c>
      <c r="DT57" s="51">
        <f>CW57*100/('кол-во часов'!B34*18)</f>
        <v>3.7037037037037037</v>
      </c>
      <c r="DU57" s="51">
        <f>CX57*100/('кол-во часов'!C34*18)</f>
        <v>4.6296296296296298</v>
      </c>
      <c r="DV57" s="51" t="e">
        <f>CY57*100/('кол-во часов'!D34*17)</f>
        <v>#DIV/0!</v>
      </c>
      <c r="DW57" s="51" t="e">
        <f>CZ57*100/('кол-во часов'!E34*18)</f>
        <v>#DIV/0!</v>
      </c>
      <c r="DX57" s="51" t="e">
        <f>DA57*100/('кол-во часов'!F34*18)</f>
        <v>#DIV/0!</v>
      </c>
      <c r="DY57" s="51">
        <f>DB57*100/('кол-во часов'!G34*18)</f>
        <v>0</v>
      </c>
      <c r="DZ57" s="51">
        <f>DC57*100/('кол-во часов'!H34*18)</f>
        <v>0</v>
      </c>
      <c r="EA57" s="51">
        <f>DD57*100/('кол-во часов'!I34*18)</f>
        <v>5.5555555555555554</v>
      </c>
      <c r="EB57" s="51" t="e">
        <f>DE57*100/('кол-во часов'!J34*18)</f>
        <v>#DIV/0!</v>
      </c>
      <c r="EC57" s="51">
        <f>DF57*100/('кол-во часов'!K34*18)</f>
        <v>0</v>
      </c>
      <c r="ED57" s="51">
        <f>DG57*100/('кол-во часов'!L34*18)</f>
        <v>0</v>
      </c>
      <c r="EE57" s="51">
        <f>DH57*100/('кол-во часов'!M34*18)</f>
        <v>1.8518518518518519</v>
      </c>
      <c r="EF57" s="51">
        <f>DI57*100/('кол-во часов'!N34*18)</f>
        <v>2.7777777777777777</v>
      </c>
      <c r="EG57" s="51">
        <f>DJ57*100/('кол-во часов'!O34*18)</f>
        <v>9.2592592592592595</v>
      </c>
      <c r="EH57" s="51">
        <f>DK57*100/('кол-во часов'!P34*18)</f>
        <v>0</v>
      </c>
      <c r="EI57" s="51">
        <f>DL57*100/('кол-во часов'!Q34*18)</f>
        <v>0</v>
      </c>
      <c r="EJ57" s="51" t="e">
        <f>DM57*100/('кол-во часов'!R34*18)</f>
        <v>#DIV/0!</v>
      </c>
      <c r="EK57" s="51" t="e">
        <f>DN57*100/('кол-во часов'!S34*18)</f>
        <v>#DIV/0!</v>
      </c>
      <c r="EL57" s="51" t="e">
        <f>DO57*100/('кол-во часов'!T34*18)</f>
        <v>#DIV/0!</v>
      </c>
      <c r="EM57" s="51" t="e">
        <f>DP57*100/('кол-во часов'!U34*18)</f>
        <v>#DIV/0!</v>
      </c>
      <c r="EN57" s="51">
        <f>DQ57*100/('кол-во часов'!V34*18)</f>
        <v>0</v>
      </c>
      <c r="EO57" s="51">
        <f>DR57*100/('кол-во часов'!W34*18)</f>
        <v>0</v>
      </c>
      <c r="EP57" s="51">
        <f>DS57*100/('кол-во часов'!X34*18)</f>
        <v>0</v>
      </c>
    </row>
    <row r="58" spans="1:146" ht="18" customHeight="1" x14ac:dyDescent="0.2">
      <c r="B58" s="14"/>
      <c r="D58" s="10" t="s">
        <v>107</v>
      </c>
      <c r="E58" s="37"/>
      <c r="F58" s="26"/>
      <c r="G58" s="26"/>
      <c r="H58" s="26"/>
      <c r="I58" s="26"/>
      <c r="J58" s="26"/>
      <c r="K58" s="26" t="s">
        <v>14</v>
      </c>
      <c r="L58" s="26"/>
      <c r="M58" s="26"/>
      <c r="N58" s="26"/>
      <c r="O58" s="61" t="s">
        <v>13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59" t="s">
        <v>26</v>
      </c>
      <c r="AB58" s="26"/>
      <c r="AC58" s="26"/>
      <c r="AD58" s="26"/>
      <c r="AE58" s="4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59" t="s">
        <v>26</v>
      </c>
      <c r="AQ58" s="26"/>
      <c r="AR58" s="26" t="s">
        <v>14</v>
      </c>
      <c r="AS58" s="26"/>
      <c r="AT58" s="26"/>
      <c r="AU58" s="26"/>
      <c r="AV58" s="26" t="s">
        <v>14</v>
      </c>
      <c r="AW58" s="26"/>
      <c r="AX58" s="26"/>
      <c r="AY58" s="26"/>
      <c r="AZ58" s="26"/>
      <c r="BA58" s="26"/>
      <c r="BB58" s="26"/>
      <c r="BC58" s="26"/>
      <c r="BD58" s="26"/>
      <c r="BE58" s="61"/>
      <c r="BF58" s="26"/>
      <c r="BG58" s="61" t="s">
        <v>25</v>
      </c>
      <c r="BH58" s="59" t="s">
        <v>26</v>
      </c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59" t="s">
        <v>26</v>
      </c>
      <c r="BX58" s="26"/>
      <c r="BY58" s="26"/>
      <c r="BZ58" s="26"/>
      <c r="CA58" s="26"/>
      <c r="CB58" s="26"/>
      <c r="CC58" s="26" t="s">
        <v>14</v>
      </c>
      <c r="CD58" s="26" t="s">
        <v>20</v>
      </c>
      <c r="CE58" s="26"/>
      <c r="CF58" s="61" t="s">
        <v>24</v>
      </c>
      <c r="CG58" s="26"/>
      <c r="CH58" s="26"/>
      <c r="CI58" s="26"/>
      <c r="CJ58" s="83" t="s">
        <v>13</v>
      </c>
      <c r="CK58" s="61"/>
      <c r="CL58" s="85"/>
      <c r="CM58" s="26"/>
      <c r="CN58" s="26"/>
      <c r="CO58" s="46"/>
      <c r="CP58" s="26" t="s">
        <v>14</v>
      </c>
      <c r="CQ58" s="59" t="s">
        <v>26</v>
      </c>
      <c r="CR58" s="26"/>
      <c r="CS58" s="26"/>
      <c r="CT58" s="26"/>
      <c r="CU58" s="26"/>
      <c r="CV58" s="26"/>
      <c r="CW58" s="49">
        <f t="shared" si="92"/>
        <v>2</v>
      </c>
      <c r="CX58" s="50">
        <f t="shared" si="93"/>
        <v>5</v>
      </c>
      <c r="CY58" s="49">
        <f t="shared" si="94"/>
        <v>0</v>
      </c>
      <c r="CZ58" s="49">
        <f t="shared" si="95"/>
        <v>0</v>
      </c>
      <c r="DA58" s="49">
        <f t="shared" si="96"/>
        <v>0</v>
      </c>
      <c r="DB58" s="49">
        <f t="shared" si="97"/>
        <v>0</v>
      </c>
      <c r="DC58" s="49">
        <f t="shared" si="98"/>
        <v>0</v>
      </c>
      <c r="DD58" s="49">
        <f t="shared" si="99"/>
        <v>1</v>
      </c>
      <c r="DE58" s="49">
        <f t="shared" si="100"/>
        <v>0</v>
      </c>
      <c r="DF58" s="49">
        <f t="shared" si="101"/>
        <v>0</v>
      </c>
      <c r="DG58" s="49">
        <f t="shared" si="102"/>
        <v>0</v>
      </c>
      <c r="DH58" s="49">
        <f t="shared" si="103"/>
        <v>1</v>
      </c>
      <c r="DI58" s="49">
        <f t="shared" si="104"/>
        <v>1</v>
      </c>
      <c r="DJ58" s="49">
        <f t="shared" si="105"/>
        <v>5</v>
      </c>
      <c r="DK58" s="49">
        <f t="shared" si="106"/>
        <v>0</v>
      </c>
      <c r="DL58" s="49">
        <f t="shared" si="107"/>
        <v>0</v>
      </c>
      <c r="DM58" s="49">
        <f t="shared" si="108"/>
        <v>0</v>
      </c>
      <c r="DN58" s="49">
        <f t="shared" si="109"/>
        <v>0</v>
      </c>
      <c r="DO58" s="49">
        <f t="shared" si="110"/>
        <v>0</v>
      </c>
      <c r="DP58" s="49">
        <f t="shared" si="111"/>
        <v>0</v>
      </c>
      <c r="DQ58" s="49">
        <f t="shared" si="112"/>
        <v>0</v>
      </c>
      <c r="DR58" s="49">
        <f t="shared" si="113"/>
        <v>0</v>
      </c>
      <c r="DS58" s="49">
        <f t="shared" si="114"/>
        <v>0</v>
      </c>
      <c r="DT58" s="51">
        <f>CW58*100/('кол-во часов'!B35*18)</f>
        <v>3.7037037037037037</v>
      </c>
      <c r="DU58" s="51">
        <f>CX58*100/('кол-во часов'!C35*18)</f>
        <v>4.6296296296296298</v>
      </c>
      <c r="DV58" s="51" t="e">
        <f>CY58*100/('кол-во часов'!D35*17)</f>
        <v>#DIV/0!</v>
      </c>
      <c r="DW58" s="51" t="e">
        <f>CZ58*100/('кол-во часов'!E35*18)</f>
        <v>#DIV/0!</v>
      </c>
      <c r="DX58" s="51" t="e">
        <f>DA58*100/('кол-во часов'!F35*18)</f>
        <v>#DIV/0!</v>
      </c>
      <c r="DY58" s="51">
        <f>DB58*100/('кол-во часов'!G35*18)</f>
        <v>0</v>
      </c>
      <c r="DZ58" s="51">
        <f>DC58*100/('кол-во часов'!H35*18)</f>
        <v>0</v>
      </c>
      <c r="EA58" s="51">
        <f>DD58*100/('кол-во часов'!I35*18)</f>
        <v>5.5555555555555554</v>
      </c>
      <c r="EB58" s="51" t="e">
        <f>DE58*100/('кол-во часов'!J35*18)</f>
        <v>#DIV/0!</v>
      </c>
      <c r="EC58" s="51">
        <f>DF58*100/('кол-во часов'!K35*18)</f>
        <v>0</v>
      </c>
      <c r="ED58" s="51">
        <f>DG58*100/('кол-во часов'!L35*18)</f>
        <v>0</v>
      </c>
      <c r="EE58" s="51">
        <f>DH58*100/('кол-во часов'!M35*18)</f>
        <v>1.8518518518518519</v>
      </c>
      <c r="EF58" s="51">
        <f>DI58*100/('кол-во часов'!N35*18)</f>
        <v>2.7777777777777777</v>
      </c>
      <c r="EG58" s="51">
        <f>DJ58*100/('кол-во часов'!O35*18)</f>
        <v>9.2592592592592595</v>
      </c>
      <c r="EH58" s="51">
        <f>DK58*100/('кол-во часов'!P35*18)</f>
        <v>0</v>
      </c>
      <c r="EI58" s="51">
        <f>DL58*100/('кол-во часов'!Q35*18)</f>
        <v>0</v>
      </c>
      <c r="EJ58" s="51" t="e">
        <f>DM58*100/('кол-во часов'!R35*18)</f>
        <v>#DIV/0!</v>
      </c>
      <c r="EK58" s="51" t="e">
        <f>DN58*100/('кол-во часов'!S35*18)</f>
        <v>#DIV/0!</v>
      </c>
      <c r="EL58" s="51" t="e">
        <f>DO58*100/('кол-во часов'!T35*18)</f>
        <v>#DIV/0!</v>
      </c>
      <c r="EM58" s="51" t="e">
        <f>DP58*100/('кол-во часов'!U35*18)</f>
        <v>#DIV/0!</v>
      </c>
      <c r="EN58" s="51">
        <f>DQ58*100/('кол-во часов'!V35*18)</f>
        <v>0</v>
      </c>
      <c r="EO58" s="51">
        <f>DR58*100/('кол-во часов'!W35*18)</f>
        <v>0</v>
      </c>
      <c r="EP58" s="51">
        <f>DS58*100/('кол-во часов'!X35*18)</f>
        <v>0</v>
      </c>
    </row>
    <row r="59" spans="1:146" ht="18" customHeight="1" x14ac:dyDescent="0.2">
      <c r="B59" s="14"/>
      <c r="D59" s="8" t="s">
        <v>108</v>
      </c>
      <c r="E59" s="37"/>
      <c r="F59" s="26"/>
      <c r="G59" s="26"/>
      <c r="H59" s="26"/>
      <c r="I59" s="26"/>
      <c r="J59" s="26"/>
      <c r="K59" s="26"/>
      <c r="L59" s="26" t="s">
        <v>14</v>
      </c>
      <c r="M59" s="26"/>
      <c r="N59" s="26"/>
      <c r="O59" s="26"/>
      <c r="P59" s="26"/>
      <c r="Q59" s="26"/>
      <c r="R59" s="26"/>
      <c r="S59" s="26"/>
      <c r="T59" s="26"/>
      <c r="U59" s="82" t="s">
        <v>13</v>
      </c>
      <c r="V59" s="26"/>
      <c r="W59" s="26"/>
      <c r="X59" s="26"/>
      <c r="Y59" s="26"/>
      <c r="Z59" s="26"/>
      <c r="AA59" s="26"/>
      <c r="AB59" s="26"/>
      <c r="AC59" s="26"/>
      <c r="AD59" s="26"/>
      <c r="AE59" s="4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59" t="s">
        <v>26</v>
      </c>
      <c r="AQ59" s="26"/>
      <c r="AR59" s="26"/>
      <c r="AS59" s="59" t="s">
        <v>26</v>
      </c>
      <c r="AT59" s="26"/>
      <c r="AU59" s="26" t="s">
        <v>14</v>
      </c>
      <c r="AV59" s="26"/>
      <c r="AW59" s="26"/>
      <c r="AX59" s="26" t="s">
        <v>14</v>
      </c>
      <c r="AY59" s="26"/>
      <c r="AZ59" s="26"/>
      <c r="BA59" s="26"/>
      <c r="BB59" s="26" t="s">
        <v>20</v>
      </c>
      <c r="BC59" s="60" t="s">
        <v>19</v>
      </c>
      <c r="BD59" s="61" t="s">
        <v>25</v>
      </c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 t="s">
        <v>14</v>
      </c>
      <c r="BR59" s="61" t="s">
        <v>24</v>
      </c>
      <c r="BS59" s="26"/>
      <c r="BT59" s="26" t="s">
        <v>14</v>
      </c>
      <c r="BU59" s="26"/>
      <c r="BV59" s="26"/>
      <c r="BW59" s="26"/>
      <c r="BX59" s="26"/>
      <c r="BY59" s="26"/>
      <c r="BZ59" s="82" t="s">
        <v>13</v>
      </c>
      <c r="CA59" s="26"/>
      <c r="CB59" s="26"/>
      <c r="CC59" s="26"/>
      <c r="CD59" s="26"/>
      <c r="CE59" s="26"/>
      <c r="CF59" s="82" t="s">
        <v>13</v>
      </c>
      <c r="CG59" s="26"/>
      <c r="CH59" s="26"/>
      <c r="CI59" s="26"/>
      <c r="CJ59" s="26"/>
      <c r="CK59" s="59" t="s">
        <v>26</v>
      </c>
      <c r="CL59" s="46"/>
      <c r="CM59" s="59" t="s">
        <v>26</v>
      </c>
      <c r="CN59" s="26"/>
      <c r="CO59" s="46"/>
      <c r="CP59" s="26"/>
      <c r="CQ59" s="26"/>
      <c r="CR59" s="26"/>
      <c r="CS59" s="26"/>
      <c r="CT59" s="60" t="s">
        <v>19</v>
      </c>
      <c r="CU59" s="26" t="s">
        <v>14</v>
      </c>
      <c r="CV59" s="26"/>
      <c r="CW59" s="49">
        <f t="shared" si="92"/>
        <v>3</v>
      </c>
      <c r="CX59" s="50">
        <f t="shared" si="93"/>
        <v>6</v>
      </c>
      <c r="CY59" s="49">
        <f t="shared" si="94"/>
        <v>0</v>
      </c>
      <c r="CZ59" s="49">
        <f t="shared" si="95"/>
        <v>0</v>
      </c>
      <c r="DA59" s="49">
        <f t="shared" si="96"/>
        <v>0</v>
      </c>
      <c r="DB59" s="49">
        <f t="shared" si="97"/>
        <v>0</v>
      </c>
      <c r="DC59" s="49">
        <f t="shared" si="98"/>
        <v>2</v>
      </c>
      <c r="DD59" s="49">
        <f t="shared" si="99"/>
        <v>1</v>
      </c>
      <c r="DE59" s="49">
        <f t="shared" si="100"/>
        <v>0</v>
      </c>
      <c r="DF59" s="49">
        <f t="shared" si="101"/>
        <v>0</v>
      </c>
      <c r="DG59" s="49">
        <f t="shared" si="102"/>
        <v>0</v>
      </c>
      <c r="DH59" s="49">
        <f t="shared" si="103"/>
        <v>1</v>
      </c>
      <c r="DI59" s="49">
        <f t="shared" si="104"/>
        <v>1</v>
      </c>
      <c r="DJ59" s="49">
        <f t="shared" si="105"/>
        <v>4</v>
      </c>
      <c r="DK59" s="49">
        <f t="shared" si="106"/>
        <v>0</v>
      </c>
      <c r="DL59" s="49">
        <f t="shared" si="107"/>
        <v>0</v>
      </c>
      <c r="DM59" s="49">
        <f t="shared" si="108"/>
        <v>0</v>
      </c>
      <c r="DN59" s="49">
        <f t="shared" si="109"/>
        <v>0</v>
      </c>
      <c r="DO59" s="49">
        <f t="shared" si="110"/>
        <v>0</v>
      </c>
      <c r="DP59" s="49">
        <f t="shared" si="111"/>
        <v>0</v>
      </c>
      <c r="DQ59" s="49">
        <f t="shared" si="112"/>
        <v>0</v>
      </c>
      <c r="DR59" s="49">
        <f t="shared" si="113"/>
        <v>0</v>
      </c>
      <c r="DS59" s="49">
        <f t="shared" si="114"/>
        <v>0</v>
      </c>
      <c r="DT59" s="51">
        <f>CW59*100/('кол-во часов'!B33*18)</f>
        <v>5.5555555555555554</v>
      </c>
      <c r="DU59" s="51">
        <f>CX59*100/('кол-во часов'!C33*18)</f>
        <v>5.5555555555555554</v>
      </c>
      <c r="DV59" s="51" t="e">
        <f>CY59*100/('кол-во часов'!D33*17)</f>
        <v>#DIV/0!</v>
      </c>
      <c r="DW59" s="51" t="e">
        <f>CZ59*100/('кол-во часов'!E33*18)</f>
        <v>#DIV/0!</v>
      </c>
      <c r="DX59" s="51" t="e">
        <f>DA59*100/('кол-во часов'!F33*18)</f>
        <v>#DIV/0!</v>
      </c>
      <c r="DY59" s="51">
        <f>DB59*100/('кол-во часов'!G33*18)</f>
        <v>0</v>
      </c>
      <c r="DZ59" s="51">
        <f>DC59*100/('кол-во часов'!H33*18)</f>
        <v>5.5555555555555554</v>
      </c>
      <c r="EA59" s="51">
        <f>DD59*100/('кол-во часов'!I33*18)</f>
        <v>5.5555555555555554</v>
      </c>
      <c r="EB59" s="51" t="e">
        <f>DE59*100/('кол-во часов'!J33*18)</f>
        <v>#DIV/0!</v>
      </c>
      <c r="EC59" s="51">
        <f>DF59*100/('кол-во часов'!K33*18)</f>
        <v>0</v>
      </c>
      <c r="ED59" s="51">
        <f>DG59*100/('кол-во часов'!L33*18)</f>
        <v>0</v>
      </c>
      <c r="EE59" s="51">
        <f>DH59*100/('кол-во часов'!M33*18)</f>
        <v>1.8518518518518519</v>
      </c>
      <c r="EF59" s="51">
        <f>DI59*100/('кол-во часов'!N33*18)</f>
        <v>2.7777777777777777</v>
      </c>
      <c r="EG59" s="51">
        <f>DJ59*100/('кол-во часов'!O33*18)</f>
        <v>7.4074074074074074</v>
      </c>
      <c r="EH59" s="51">
        <f>DK59*100/('кол-во часов'!P33*18)</f>
        <v>0</v>
      </c>
      <c r="EI59" s="51">
        <f>DL59*100/('кол-во часов'!Q33*18)</f>
        <v>0</v>
      </c>
      <c r="EJ59" s="51" t="e">
        <f>DM59*100/('кол-во часов'!R33*18)</f>
        <v>#DIV/0!</v>
      </c>
      <c r="EK59" s="51" t="e">
        <f>DN59*100/('кол-во часов'!S33*18)</f>
        <v>#DIV/0!</v>
      </c>
      <c r="EL59" s="51" t="e">
        <f>DO59*100/('кол-во часов'!T33*18)</f>
        <v>#DIV/0!</v>
      </c>
      <c r="EM59" s="51" t="e">
        <f>DP59*100/('кол-во часов'!U33*18)</f>
        <v>#DIV/0!</v>
      </c>
      <c r="EN59" s="51">
        <f>DQ59*100/('кол-во часов'!V33*18)</f>
        <v>0</v>
      </c>
      <c r="EO59" s="51">
        <f>DR59*100/('кол-во часов'!W33*18)</f>
        <v>0</v>
      </c>
      <c r="EP59" s="51">
        <f>DS59*100/('кол-во часов'!X33*18)</f>
        <v>0</v>
      </c>
    </row>
    <row r="60" spans="1:146" ht="18" customHeight="1" x14ac:dyDescent="0.2">
      <c r="B60" s="14"/>
      <c r="D60" s="8" t="s">
        <v>109</v>
      </c>
      <c r="E60" s="37"/>
      <c r="F60" s="26"/>
      <c r="G60" s="26"/>
      <c r="H60" s="26"/>
      <c r="I60" s="26"/>
      <c r="J60" s="26"/>
      <c r="K60" s="26"/>
      <c r="L60" s="26" t="s">
        <v>14</v>
      </c>
      <c r="M60" s="26"/>
      <c r="N60" s="26"/>
      <c r="O60" s="26"/>
      <c r="P60" s="26"/>
      <c r="Q60" s="26"/>
      <c r="R60" s="26"/>
      <c r="S60" s="26"/>
      <c r="T60" s="26"/>
      <c r="U60" s="82" t="s">
        <v>13</v>
      </c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59" t="s">
        <v>26</v>
      </c>
      <c r="AQ60" s="26"/>
      <c r="AR60" s="26"/>
      <c r="AS60" s="59" t="s">
        <v>26</v>
      </c>
      <c r="AT60" s="26"/>
      <c r="AU60" s="26" t="s">
        <v>14</v>
      </c>
      <c r="AV60" s="26"/>
      <c r="AW60" s="26"/>
      <c r="AX60" s="26" t="s">
        <v>14</v>
      </c>
      <c r="AY60" s="26"/>
      <c r="AZ60" s="26"/>
      <c r="BA60" s="26"/>
      <c r="BB60" s="26" t="s">
        <v>20</v>
      </c>
      <c r="BC60" s="60" t="s">
        <v>19</v>
      </c>
      <c r="BD60" s="61" t="s">
        <v>25</v>
      </c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 t="s">
        <v>14</v>
      </c>
      <c r="BR60" s="61" t="s">
        <v>24</v>
      </c>
      <c r="BS60" s="26"/>
      <c r="BT60" s="26" t="s">
        <v>14</v>
      </c>
      <c r="BU60" s="26"/>
      <c r="BV60" s="26"/>
      <c r="BW60" s="26"/>
      <c r="BX60" s="26"/>
      <c r="BY60" s="26"/>
      <c r="BZ60" s="82" t="s">
        <v>13</v>
      </c>
      <c r="CA60" s="26"/>
      <c r="CB60" s="26"/>
      <c r="CC60" s="26"/>
      <c r="CD60" s="26"/>
      <c r="CE60" s="26"/>
      <c r="CF60" s="82" t="s">
        <v>13</v>
      </c>
      <c r="CG60" s="26"/>
      <c r="CH60" s="26"/>
      <c r="CI60" s="26"/>
      <c r="CJ60" s="26"/>
      <c r="CK60" s="59" t="s">
        <v>26</v>
      </c>
      <c r="CL60" s="46"/>
      <c r="CM60" s="59" t="s">
        <v>26</v>
      </c>
      <c r="CN60" s="26"/>
      <c r="CO60" s="26"/>
      <c r="CP60" s="26"/>
      <c r="CQ60" s="26"/>
      <c r="CR60" s="26"/>
      <c r="CS60" s="26"/>
      <c r="CT60" s="60" t="s">
        <v>19</v>
      </c>
      <c r="CU60" s="26" t="s">
        <v>14</v>
      </c>
      <c r="CV60" s="26"/>
      <c r="CW60" s="49">
        <f t="shared" si="92"/>
        <v>3</v>
      </c>
      <c r="CX60" s="50">
        <f t="shared" si="93"/>
        <v>6</v>
      </c>
      <c r="CY60" s="49">
        <f t="shared" si="94"/>
        <v>0</v>
      </c>
      <c r="CZ60" s="49">
        <f t="shared" si="95"/>
        <v>0</v>
      </c>
      <c r="DA60" s="49">
        <f t="shared" si="96"/>
        <v>0</v>
      </c>
      <c r="DB60" s="49">
        <f t="shared" si="97"/>
        <v>0</v>
      </c>
      <c r="DC60" s="49">
        <f t="shared" si="98"/>
        <v>2</v>
      </c>
      <c r="DD60" s="49">
        <f t="shared" si="99"/>
        <v>1</v>
      </c>
      <c r="DE60" s="49">
        <f t="shared" si="100"/>
        <v>0</v>
      </c>
      <c r="DF60" s="49">
        <f t="shared" si="101"/>
        <v>0</v>
      </c>
      <c r="DG60" s="49">
        <f t="shared" si="102"/>
        <v>0</v>
      </c>
      <c r="DH60" s="49">
        <f t="shared" si="103"/>
        <v>1</v>
      </c>
      <c r="DI60" s="49">
        <f t="shared" si="104"/>
        <v>1</v>
      </c>
      <c r="DJ60" s="49">
        <f t="shared" si="105"/>
        <v>4</v>
      </c>
      <c r="DK60" s="49">
        <f t="shared" si="106"/>
        <v>0</v>
      </c>
      <c r="DL60" s="49">
        <f t="shared" si="107"/>
        <v>0</v>
      </c>
      <c r="DM60" s="49">
        <f t="shared" si="108"/>
        <v>0</v>
      </c>
      <c r="DN60" s="49">
        <f t="shared" si="109"/>
        <v>0</v>
      </c>
      <c r="DO60" s="49">
        <f t="shared" si="110"/>
        <v>0</v>
      </c>
      <c r="DP60" s="49">
        <f t="shared" si="111"/>
        <v>0</v>
      </c>
      <c r="DQ60" s="49">
        <f t="shared" si="112"/>
        <v>0</v>
      </c>
      <c r="DR60" s="49">
        <f t="shared" si="113"/>
        <v>0</v>
      </c>
      <c r="DS60" s="49">
        <f t="shared" si="114"/>
        <v>0</v>
      </c>
      <c r="DT60" s="51">
        <f>CW60*100/('кол-во часов'!B34*18)</f>
        <v>5.5555555555555554</v>
      </c>
      <c r="DU60" s="51">
        <f>CX60*100/('кол-во часов'!C34*18)</f>
        <v>5.5555555555555554</v>
      </c>
      <c r="DV60" s="51" t="e">
        <f>CY60*100/('кол-во часов'!D34*17)</f>
        <v>#DIV/0!</v>
      </c>
      <c r="DW60" s="51" t="e">
        <f>CZ60*100/('кол-во часов'!E34*18)</f>
        <v>#DIV/0!</v>
      </c>
      <c r="DX60" s="51" t="e">
        <f>DA60*100/('кол-во часов'!F34*18)</f>
        <v>#DIV/0!</v>
      </c>
      <c r="DY60" s="51">
        <f>DB60*100/('кол-во часов'!G34*18)</f>
        <v>0</v>
      </c>
      <c r="DZ60" s="51">
        <f>DC60*100/('кол-во часов'!H34*18)</f>
        <v>5.5555555555555554</v>
      </c>
      <c r="EA60" s="51">
        <f>DD60*100/('кол-во часов'!I34*18)</f>
        <v>5.5555555555555554</v>
      </c>
      <c r="EB60" s="51" t="e">
        <f>DE60*100/('кол-во часов'!J34*18)</f>
        <v>#DIV/0!</v>
      </c>
      <c r="EC60" s="51">
        <f>DF60*100/('кол-во часов'!K34*18)</f>
        <v>0</v>
      </c>
      <c r="ED60" s="51">
        <f>DG60*100/('кол-во часов'!L34*18)</f>
        <v>0</v>
      </c>
      <c r="EE60" s="51">
        <f>DH60*100/('кол-во часов'!M34*18)</f>
        <v>1.8518518518518519</v>
      </c>
      <c r="EF60" s="51">
        <f>DI60*100/('кол-во часов'!N34*18)</f>
        <v>2.7777777777777777</v>
      </c>
      <c r="EG60" s="51">
        <f>DJ60*100/('кол-во часов'!O34*18)</f>
        <v>7.4074074074074074</v>
      </c>
      <c r="EH60" s="51">
        <f>DK60*100/('кол-во часов'!P34*18)</f>
        <v>0</v>
      </c>
      <c r="EI60" s="51">
        <f>DL60*100/('кол-во часов'!Q34*18)</f>
        <v>0</v>
      </c>
      <c r="EJ60" s="51" t="e">
        <f>DM60*100/('кол-во часов'!R34*18)</f>
        <v>#DIV/0!</v>
      </c>
      <c r="EK60" s="51" t="e">
        <f>DN60*100/('кол-во часов'!S34*18)</f>
        <v>#DIV/0!</v>
      </c>
      <c r="EL60" s="51" t="e">
        <f>DO60*100/('кол-во часов'!T34*18)</f>
        <v>#DIV/0!</v>
      </c>
      <c r="EM60" s="51" t="e">
        <f>DP60*100/('кол-во часов'!U34*18)</f>
        <v>#DIV/0!</v>
      </c>
      <c r="EN60" s="51">
        <f>DQ60*100/('кол-во часов'!V34*18)</f>
        <v>0</v>
      </c>
      <c r="EO60" s="51">
        <f>DR60*100/('кол-во часов'!W34*18)</f>
        <v>0</v>
      </c>
      <c r="EP60" s="51">
        <f>DS60*100/('кол-во часов'!X34*18)</f>
        <v>0</v>
      </c>
    </row>
    <row r="61" spans="1:146" ht="18" customHeight="1" x14ac:dyDescent="0.2">
      <c r="B61" s="14"/>
      <c r="D61" s="8" t="s">
        <v>110</v>
      </c>
      <c r="E61" s="37"/>
      <c r="F61" s="26"/>
      <c r="G61" s="26"/>
      <c r="H61" s="26"/>
      <c r="I61" s="26"/>
      <c r="J61" s="26"/>
      <c r="K61" s="26"/>
      <c r="L61" s="26" t="s">
        <v>14</v>
      </c>
      <c r="M61" s="26"/>
      <c r="N61" s="26"/>
      <c r="O61" s="26"/>
      <c r="P61" s="26"/>
      <c r="Q61" s="26"/>
      <c r="R61" s="26"/>
      <c r="S61" s="26"/>
      <c r="T61" s="26"/>
      <c r="U61" s="82" t="s">
        <v>13</v>
      </c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59" t="s">
        <v>26</v>
      </c>
      <c r="AQ61" s="26"/>
      <c r="AR61" s="26"/>
      <c r="AS61" s="59" t="s">
        <v>26</v>
      </c>
      <c r="AT61" s="26"/>
      <c r="AU61" s="26" t="s">
        <v>14</v>
      </c>
      <c r="AV61" s="26"/>
      <c r="AW61" s="26"/>
      <c r="AX61" s="26" t="s">
        <v>14</v>
      </c>
      <c r="AY61" s="26"/>
      <c r="AZ61" s="26"/>
      <c r="BA61" s="26"/>
      <c r="BB61" s="26" t="s">
        <v>20</v>
      </c>
      <c r="BC61" s="60" t="s">
        <v>19</v>
      </c>
      <c r="BD61" s="61" t="s">
        <v>25</v>
      </c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 t="s">
        <v>14</v>
      </c>
      <c r="BR61" s="61" t="s">
        <v>24</v>
      </c>
      <c r="BS61" s="26"/>
      <c r="BT61" s="26" t="s">
        <v>14</v>
      </c>
      <c r="BU61" s="26"/>
      <c r="BV61" s="26"/>
      <c r="BW61" s="26"/>
      <c r="BX61" s="26"/>
      <c r="BY61" s="26"/>
      <c r="BZ61" s="82" t="s">
        <v>13</v>
      </c>
      <c r="CA61" s="26"/>
      <c r="CB61" s="26"/>
      <c r="CC61" s="26"/>
      <c r="CD61" s="26"/>
      <c r="CE61" s="26"/>
      <c r="CF61" s="82" t="s">
        <v>13</v>
      </c>
      <c r="CG61" s="26"/>
      <c r="CH61" s="26"/>
      <c r="CI61" s="26"/>
      <c r="CJ61" s="26"/>
      <c r="CK61" s="59" t="s">
        <v>26</v>
      </c>
      <c r="CL61" s="46"/>
      <c r="CM61" s="59" t="s">
        <v>26</v>
      </c>
      <c r="CN61" s="26"/>
      <c r="CO61" s="26"/>
      <c r="CP61" s="26"/>
      <c r="CQ61" s="26"/>
      <c r="CR61" s="26"/>
      <c r="CS61" s="26"/>
      <c r="CT61" s="26"/>
      <c r="CU61" s="26" t="s">
        <v>14</v>
      </c>
      <c r="CV61" s="26"/>
      <c r="CW61" s="49">
        <f t="shared" si="92"/>
        <v>3</v>
      </c>
      <c r="CX61" s="50">
        <f t="shared" si="93"/>
        <v>6</v>
      </c>
      <c r="CY61" s="49">
        <f t="shared" si="94"/>
        <v>0</v>
      </c>
      <c r="CZ61" s="49">
        <f t="shared" si="95"/>
        <v>0</v>
      </c>
      <c r="DA61" s="49">
        <f t="shared" si="96"/>
        <v>0</v>
      </c>
      <c r="DB61" s="49">
        <f t="shared" si="97"/>
        <v>0</v>
      </c>
      <c r="DC61" s="49">
        <f t="shared" si="98"/>
        <v>1</v>
      </c>
      <c r="DD61" s="49">
        <f t="shared" si="99"/>
        <v>1</v>
      </c>
      <c r="DE61" s="49">
        <f t="shared" si="100"/>
        <v>0</v>
      </c>
      <c r="DF61" s="49">
        <f t="shared" si="101"/>
        <v>0</v>
      </c>
      <c r="DG61" s="49">
        <f t="shared" si="102"/>
        <v>0</v>
      </c>
      <c r="DH61" s="49">
        <f t="shared" si="103"/>
        <v>1</v>
      </c>
      <c r="DI61" s="49">
        <f t="shared" si="104"/>
        <v>1</v>
      </c>
      <c r="DJ61" s="49">
        <f t="shared" si="105"/>
        <v>4</v>
      </c>
      <c r="DK61" s="49">
        <f t="shared" si="106"/>
        <v>0</v>
      </c>
      <c r="DL61" s="49">
        <f t="shared" si="107"/>
        <v>0</v>
      </c>
      <c r="DM61" s="49">
        <f t="shared" si="108"/>
        <v>0</v>
      </c>
      <c r="DN61" s="49">
        <f t="shared" si="109"/>
        <v>0</v>
      </c>
      <c r="DO61" s="49">
        <f t="shared" si="110"/>
        <v>0</v>
      </c>
      <c r="DP61" s="49">
        <f t="shared" si="111"/>
        <v>0</v>
      </c>
      <c r="DQ61" s="49">
        <f t="shared" si="112"/>
        <v>0</v>
      </c>
      <c r="DR61" s="49">
        <f t="shared" si="113"/>
        <v>0</v>
      </c>
      <c r="DS61" s="49">
        <f t="shared" si="114"/>
        <v>0</v>
      </c>
      <c r="DT61" s="51">
        <f>CW61*100/('кол-во часов'!B35*18)</f>
        <v>5.5555555555555554</v>
      </c>
      <c r="DU61" s="51">
        <f>CX61*100/('кол-во часов'!C35*18)</f>
        <v>5.5555555555555554</v>
      </c>
      <c r="DV61" s="51" t="e">
        <f>CY61*100/('кол-во часов'!D35*17)</f>
        <v>#DIV/0!</v>
      </c>
      <c r="DW61" s="51" t="e">
        <f>CZ61*100/('кол-во часов'!E35*18)</f>
        <v>#DIV/0!</v>
      </c>
      <c r="DX61" s="51" t="e">
        <f>DA61*100/('кол-во часов'!F35*18)</f>
        <v>#DIV/0!</v>
      </c>
      <c r="DY61" s="51">
        <f>DB61*100/('кол-во часов'!G35*18)</f>
        <v>0</v>
      </c>
      <c r="DZ61" s="51">
        <f>DC61*100/('кол-во часов'!H35*18)</f>
        <v>2.7777777777777777</v>
      </c>
      <c r="EA61" s="51">
        <f>DD61*100/('кол-во часов'!I35*18)</f>
        <v>5.5555555555555554</v>
      </c>
      <c r="EB61" s="51" t="e">
        <f>DE61*100/('кол-во часов'!J35*18)</f>
        <v>#DIV/0!</v>
      </c>
      <c r="EC61" s="51">
        <f>DF61*100/('кол-во часов'!K35*18)</f>
        <v>0</v>
      </c>
      <c r="ED61" s="51">
        <f>DG61*100/('кол-во часов'!L35*18)</f>
        <v>0</v>
      </c>
      <c r="EE61" s="51">
        <f>DH61*100/('кол-во часов'!M35*18)</f>
        <v>1.8518518518518519</v>
      </c>
      <c r="EF61" s="51">
        <f>DI61*100/('кол-во часов'!N35*18)</f>
        <v>2.7777777777777777</v>
      </c>
      <c r="EG61" s="51">
        <f>DJ61*100/('кол-во часов'!O35*18)</f>
        <v>7.4074074074074074</v>
      </c>
      <c r="EH61" s="51">
        <f>DK61*100/('кол-во часов'!P35*18)</f>
        <v>0</v>
      </c>
      <c r="EI61" s="51">
        <f>DL61*100/('кол-во часов'!Q35*18)</f>
        <v>0</v>
      </c>
      <c r="EJ61" s="51" t="e">
        <f>DM61*100/('кол-во часов'!R35*18)</f>
        <v>#DIV/0!</v>
      </c>
      <c r="EK61" s="51" t="e">
        <f>DN61*100/('кол-во часов'!S35*18)</f>
        <v>#DIV/0!</v>
      </c>
      <c r="EL61" s="51" t="e">
        <f>DO61*100/('кол-во часов'!T35*18)</f>
        <v>#DIV/0!</v>
      </c>
      <c r="EM61" s="51" t="e">
        <f>DP61*100/('кол-во часов'!U35*18)</f>
        <v>#DIV/0!</v>
      </c>
      <c r="EN61" s="51">
        <f>DQ61*100/('кол-во часов'!V35*18)</f>
        <v>0</v>
      </c>
      <c r="EO61" s="51">
        <f>DR61*100/('кол-во часов'!W35*18)</f>
        <v>0</v>
      </c>
      <c r="EP61" s="51">
        <f>DS61*100/('кол-во часов'!X35*18)</f>
        <v>0</v>
      </c>
    </row>
    <row r="62" spans="1:146" ht="18" customHeight="1" x14ac:dyDescent="0.2">
      <c r="B62" s="14"/>
      <c r="D62" s="8" t="s">
        <v>111</v>
      </c>
      <c r="E62" s="37"/>
      <c r="F62" s="26"/>
      <c r="G62" s="26"/>
      <c r="H62" s="26"/>
      <c r="I62" s="26"/>
      <c r="J62" s="26"/>
      <c r="K62" s="26"/>
      <c r="L62" s="26" t="s">
        <v>14</v>
      </c>
      <c r="M62" s="26"/>
      <c r="N62" s="26"/>
      <c r="O62" s="26"/>
      <c r="P62" s="26"/>
      <c r="Q62" s="26"/>
      <c r="R62" s="26"/>
      <c r="S62" s="61" t="s">
        <v>25</v>
      </c>
      <c r="T62" s="26"/>
      <c r="U62" s="82" t="s">
        <v>13</v>
      </c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59" t="s">
        <v>26</v>
      </c>
      <c r="AQ62" s="26"/>
      <c r="AR62" s="26"/>
      <c r="AS62" s="59" t="s">
        <v>26</v>
      </c>
      <c r="AT62" s="26"/>
      <c r="AU62" s="26" t="s">
        <v>14</v>
      </c>
      <c r="AV62" s="26"/>
      <c r="AW62" s="26"/>
      <c r="AX62" s="26" t="s">
        <v>14</v>
      </c>
      <c r="AY62" s="60" t="s">
        <v>19</v>
      </c>
      <c r="AZ62" s="26"/>
      <c r="BA62" s="26"/>
      <c r="BB62" s="26" t="s">
        <v>20</v>
      </c>
      <c r="BC62" s="61" t="s">
        <v>25</v>
      </c>
      <c r="BD62" s="61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 t="s">
        <v>14</v>
      </c>
      <c r="BR62" s="61" t="s">
        <v>24</v>
      </c>
      <c r="BS62" s="26"/>
      <c r="BT62" s="26" t="s">
        <v>14</v>
      </c>
      <c r="BU62" s="26"/>
      <c r="BV62" s="26"/>
      <c r="BW62" s="26"/>
      <c r="BX62" s="26"/>
      <c r="BY62" s="26"/>
      <c r="BZ62" s="82" t="s">
        <v>13</v>
      </c>
      <c r="CA62" s="26"/>
      <c r="CB62" s="26"/>
      <c r="CC62" s="26"/>
      <c r="CD62" s="26"/>
      <c r="CE62" s="26"/>
      <c r="CF62" s="82" t="s">
        <v>13</v>
      </c>
      <c r="CG62" s="26"/>
      <c r="CH62" s="26"/>
      <c r="CI62" s="26"/>
      <c r="CJ62" s="26"/>
      <c r="CK62" s="59" t="s">
        <v>26</v>
      </c>
      <c r="CL62" s="46"/>
      <c r="CM62" s="59" t="s">
        <v>26</v>
      </c>
      <c r="CN62" s="26"/>
      <c r="CO62" s="26"/>
      <c r="CP62" s="26"/>
      <c r="CQ62" s="26"/>
      <c r="CR62" s="26"/>
      <c r="CS62" s="26"/>
      <c r="CT62" s="26"/>
      <c r="CU62" s="26" t="s">
        <v>14</v>
      </c>
      <c r="CV62" s="26"/>
      <c r="CW62" s="49">
        <f t="shared" si="0"/>
        <v>3</v>
      </c>
      <c r="CX62" s="50">
        <f t="shared" si="1"/>
        <v>6</v>
      </c>
      <c r="CY62" s="49">
        <f t="shared" si="2"/>
        <v>0</v>
      </c>
      <c r="CZ62" s="49">
        <f t="shared" si="3"/>
        <v>0</v>
      </c>
      <c r="DA62" s="49">
        <f t="shared" si="4"/>
        <v>0</v>
      </c>
      <c r="DB62" s="49">
        <f t="shared" si="5"/>
        <v>0</v>
      </c>
      <c r="DC62" s="49">
        <f t="shared" si="6"/>
        <v>1</v>
      </c>
      <c r="DD62" s="49">
        <f t="shared" si="7"/>
        <v>1</v>
      </c>
      <c r="DE62" s="49">
        <f t="shared" si="8"/>
        <v>0</v>
      </c>
      <c r="DF62" s="49">
        <f t="shared" si="9"/>
        <v>0</v>
      </c>
      <c r="DG62" s="49">
        <f t="shared" si="10"/>
        <v>0</v>
      </c>
      <c r="DH62" s="49">
        <f t="shared" si="11"/>
        <v>1</v>
      </c>
      <c r="DI62" s="49">
        <f t="shared" si="12"/>
        <v>2</v>
      </c>
      <c r="DJ62" s="49">
        <f t="shared" si="13"/>
        <v>4</v>
      </c>
      <c r="DK62" s="49">
        <f t="shared" si="14"/>
        <v>0</v>
      </c>
      <c r="DL62" s="49">
        <f t="shared" si="15"/>
        <v>0</v>
      </c>
      <c r="DM62" s="49">
        <f t="shared" si="16"/>
        <v>0</v>
      </c>
      <c r="DN62" s="49">
        <f t="shared" si="17"/>
        <v>0</v>
      </c>
      <c r="DO62" s="49">
        <f t="shared" si="18"/>
        <v>0</v>
      </c>
      <c r="DP62" s="49">
        <f t="shared" si="19"/>
        <v>0</v>
      </c>
      <c r="DQ62" s="49">
        <f t="shared" si="20"/>
        <v>0</v>
      </c>
      <c r="DR62" s="49">
        <f t="shared" si="21"/>
        <v>0</v>
      </c>
      <c r="DS62" s="49">
        <f t="shared" si="22"/>
        <v>0</v>
      </c>
      <c r="DT62" s="51">
        <f>CW62*100/('кол-во часов'!B36*18)</f>
        <v>5.5555555555555554</v>
      </c>
      <c r="DU62" s="51">
        <f>CX62*100/('кол-во часов'!C36*18)</f>
        <v>5.5555555555555554</v>
      </c>
      <c r="DV62" s="51" t="e">
        <f>CY62*100/('кол-во часов'!D36*17)</f>
        <v>#DIV/0!</v>
      </c>
      <c r="DW62" s="51" t="e">
        <f>CZ62*100/('кол-во часов'!E36*18)</f>
        <v>#DIV/0!</v>
      </c>
      <c r="DX62" s="51" t="e">
        <f>DA62*100/('кол-во часов'!F36*18)</f>
        <v>#DIV/0!</v>
      </c>
      <c r="DY62" s="51">
        <f>DB62*100/('кол-во часов'!G36*18)</f>
        <v>0</v>
      </c>
      <c r="DZ62" s="51">
        <f>DC62*100/('кол-во часов'!H36*18)</f>
        <v>2.7777777777777777</v>
      </c>
      <c r="EA62" s="51">
        <f>DD62*100/('кол-во часов'!I36*18)</f>
        <v>5.5555555555555554</v>
      </c>
      <c r="EB62" s="51" t="e">
        <f>DE62*100/('кол-во часов'!J36*18)</f>
        <v>#DIV/0!</v>
      </c>
      <c r="EC62" s="51">
        <f>DF62*100/('кол-во часов'!K36*18)</f>
        <v>0</v>
      </c>
      <c r="ED62" s="51">
        <f>DG62*100/('кол-во часов'!L36*18)</f>
        <v>0</v>
      </c>
      <c r="EE62" s="51">
        <f>DH62*100/('кол-во часов'!M36*18)</f>
        <v>1.8518518518518519</v>
      </c>
      <c r="EF62" s="51">
        <f>DI62*100/('кол-во часов'!N36*18)</f>
        <v>5.5555555555555554</v>
      </c>
      <c r="EG62" s="51">
        <f>DJ62*100/('кол-во часов'!O36*18)</f>
        <v>7.4074074074074074</v>
      </c>
      <c r="EH62" s="51">
        <f>DK62*100/('кол-во часов'!P36*18)</f>
        <v>0</v>
      </c>
      <c r="EI62" s="51">
        <f>DL62*100/('кол-во часов'!Q36*18)</f>
        <v>0</v>
      </c>
      <c r="EJ62" s="51" t="e">
        <f>DM62*100/('кол-во часов'!R36*18)</f>
        <v>#DIV/0!</v>
      </c>
      <c r="EK62" s="51" t="e">
        <f>DN62*100/('кол-во часов'!S36*18)</f>
        <v>#DIV/0!</v>
      </c>
      <c r="EL62" s="51" t="e">
        <f>DO62*100/('кол-во часов'!T36*18)</f>
        <v>#DIV/0!</v>
      </c>
      <c r="EM62" s="51" t="e">
        <f>DP62*100/('кол-во часов'!U36*18)</f>
        <v>#DIV/0!</v>
      </c>
      <c r="EN62" s="51">
        <f>DQ62*100/('кол-во часов'!V36*18)</f>
        <v>0</v>
      </c>
      <c r="EO62" s="51">
        <f>DR62*100/('кол-во часов'!W36*18)</f>
        <v>0</v>
      </c>
      <c r="EP62" s="51">
        <f>DS62*100/('кол-во часов'!X36*18)</f>
        <v>0</v>
      </c>
    </row>
    <row r="63" spans="1:146" ht="17.649999999999999" customHeight="1" x14ac:dyDescent="0.25">
      <c r="A63" s="33"/>
      <c r="B63" s="43"/>
      <c r="D63" s="8" t="s">
        <v>112</v>
      </c>
      <c r="E63" s="37"/>
      <c r="F63" s="26"/>
      <c r="G63" s="26"/>
      <c r="H63" s="26"/>
      <c r="I63" s="26"/>
      <c r="J63" s="26"/>
      <c r="K63" s="26"/>
      <c r="L63" s="26" t="s">
        <v>14</v>
      </c>
      <c r="M63" s="26"/>
      <c r="N63" s="26"/>
      <c r="O63" s="26"/>
      <c r="P63" s="26"/>
      <c r="Q63" s="26"/>
      <c r="R63" s="26"/>
      <c r="S63" s="61" t="s">
        <v>25</v>
      </c>
      <c r="T63" s="26"/>
      <c r="U63" s="82" t="s">
        <v>13</v>
      </c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59" t="s">
        <v>26</v>
      </c>
      <c r="AQ63" s="26"/>
      <c r="AR63" s="26"/>
      <c r="AS63" s="59" t="s">
        <v>26</v>
      </c>
      <c r="AT63" s="26"/>
      <c r="AU63" s="26" t="s">
        <v>14</v>
      </c>
      <c r="AV63" s="26"/>
      <c r="AW63" s="26"/>
      <c r="AX63" s="26" t="s">
        <v>14</v>
      </c>
      <c r="AY63" s="26"/>
      <c r="AZ63" s="60"/>
      <c r="BA63" s="26"/>
      <c r="BB63" s="26" t="s">
        <v>20</v>
      </c>
      <c r="BC63" s="60" t="s">
        <v>19</v>
      </c>
      <c r="BD63" s="61" t="s">
        <v>25</v>
      </c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 t="s">
        <v>14</v>
      </c>
      <c r="BR63" s="61" t="s">
        <v>24</v>
      </c>
      <c r="BS63" s="26"/>
      <c r="BT63" s="26" t="s">
        <v>14</v>
      </c>
      <c r="BU63" s="26"/>
      <c r="BV63" s="26"/>
      <c r="BW63" s="26"/>
      <c r="BX63" s="26"/>
      <c r="BY63" s="26"/>
      <c r="BZ63" s="82" t="s">
        <v>13</v>
      </c>
      <c r="CA63" s="26"/>
      <c r="CB63" s="26"/>
      <c r="CC63" s="26"/>
      <c r="CD63" s="26"/>
      <c r="CE63" s="26"/>
      <c r="CF63" s="82" t="s">
        <v>13</v>
      </c>
      <c r="CG63" s="26"/>
      <c r="CH63" s="26"/>
      <c r="CI63" s="26"/>
      <c r="CJ63" s="26"/>
      <c r="CK63" s="59" t="s">
        <v>26</v>
      </c>
      <c r="CL63" s="46"/>
      <c r="CM63" s="59" t="s">
        <v>26</v>
      </c>
      <c r="CN63" s="26"/>
      <c r="CO63" s="26"/>
      <c r="CP63" s="26"/>
      <c r="CQ63" s="26"/>
      <c r="CR63" s="26"/>
      <c r="CS63" s="26"/>
      <c r="CT63" s="26"/>
      <c r="CU63" s="26" t="s">
        <v>14</v>
      </c>
      <c r="CV63" s="26"/>
      <c r="CW63" s="49">
        <f t="shared" si="0"/>
        <v>3</v>
      </c>
      <c r="CX63" s="50">
        <f t="shared" si="1"/>
        <v>6</v>
      </c>
      <c r="CY63" s="49">
        <f t="shared" si="2"/>
        <v>0</v>
      </c>
      <c r="CZ63" s="49">
        <f t="shared" si="3"/>
        <v>0</v>
      </c>
      <c r="DA63" s="49">
        <f t="shared" si="4"/>
        <v>0</v>
      </c>
      <c r="DB63" s="49">
        <f t="shared" si="5"/>
        <v>0</v>
      </c>
      <c r="DC63" s="49">
        <f t="shared" si="6"/>
        <v>1</v>
      </c>
      <c r="DD63" s="49">
        <f t="shared" si="7"/>
        <v>1</v>
      </c>
      <c r="DE63" s="49">
        <f t="shared" si="8"/>
        <v>0</v>
      </c>
      <c r="DF63" s="49">
        <f t="shared" si="9"/>
        <v>0</v>
      </c>
      <c r="DG63" s="49">
        <f t="shared" si="10"/>
        <v>0</v>
      </c>
      <c r="DH63" s="49">
        <f t="shared" si="11"/>
        <v>1</v>
      </c>
      <c r="DI63" s="49">
        <f t="shared" si="12"/>
        <v>2</v>
      </c>
      <c r="DJ63" s="49">
        <f t="shared" si="13"/>
        <v>4</v>
      </c>
      <c r="DK63" s="49">
        <f t="shared" si="14"/>
        <v>0</v>
      </c>
      <c r="DL63" s="49">
        <f t="shared" si="15"/>
        <v>0</v>
      </c>
      <c r="DM63" s="49">
        <f t="shared" si="16"/>
        <v>0</v>
      </c>
      <c r="DN63" s="49">
        <f t="shared" si="17"/>
        <v>0</v>
      </c>
      <c r="DO63" s="49">
        <f t="shared" si="18"/>
        <v>0</v>
      </c>
      <c r="DP63" s="49">
        <f t="shared" si="19"/>
        <v>0</v>
      </c>
      <c r="DQ63" s="49">
        <f t="shared" si="20"/>
        <v>0</v>
      </c>
      <c r="DR63" s="49">
        <f t="shared" si="21"/>
        <v>0</v>
      </c>
      <c r="DS63" s="49">
        <f t="shared" si="22"/>
        <v>0</v>
      </c>
      <c r="DT63" s="51">
        <f>CW63*100/('кол-во часов'!B37*18)</f>
        <v>8.3333333333333339</v>
      </c>
      <c r="DU63" s="51" t="e">
        <f>CX63*100/('кол-во часов'!C37*18)</f>
        <v>#DIV/0!</v>
      </c>
      <c r="DV63" s="51" t="e">
        <f>CY63*100/('кол-во часов'!D37*17)</f>
        <v>#DIV/0!</v>
      </c>
      <c r="DW63" s="51" t="e">
        <f>CZ63*100/('кол-во часов'!E37*18)</f>
        <v>#DIV/0!</v>
      </c>
      <c r="DX63" s="51" t="e">
        <f>DA63*100/('кол-во часов'!F37*18)</f>
        <v>#DIV/0!</v>
      </c>
      <c r="DY63" s="51" t="e">
        <f>DB63*100/('кол-во часов'!G37*18)</f>
        <v>#DIV/0!</v>
      </c>
      <c r="DZ63" s="51" t="e">
        <f>DC63*100/('кол-во часов'!H37*18)</f>
        <v>#DIV/0!</v>
      </c>
      <c r="EA63" s="51" t="e">
        <f>DD63*100/('кол-во часов'!I37*18)</f>
        <v>#DIV/0!</v>
      </c>
      <c r="EB63" s="51" t="e">
        <f>DE63*100/('кол-во часов'!J37*18)</f>
        <v>#DIV/0!</v>
      </c>
      <c r="EC63" s="51" t="e">
        <f>DF63*100/('кол-во часов'!K37*18)</f>
        <v>#DIV/0!</v>
      </c>
      <c r="ED63" s="51" t="e">
        <f>DG63*100/('кол-во часов'!L37*18)</f>
        <v>#DIV/0!</v>
      </c>
      <c r="EE63" s="51" t="e">
        <f>DH63*100/('кол-во часов'!M37*18)</f>
        <v>#DIV/0!</v>
      </c>
      <c r="EF63" s="51" t="e">
        <f>DI63*100/('кол-во часов'!N37*18)</f>
        <v>#DIV/0!</v>
      </c>
      <c r="EG63" s="51" t="e">
        <f>DJ63*100/('кол-во часов'!O37*18)</f>
        <v>#DIV/0!</v>
      </c>
      <c r="EH63" s="51" t="e">
        <f>DK63*100/('кол-во часов'!P37*18)</f>
        <v>#DIV/0!</v>
      </c>
      <c r="EI63" s="51" t="e">
        <f>DL63*100/('кол-во часов'!Q37*18)</f>
        <v>#DIV/0!</v>
      </c>
      <c r="EJ63" s="51" t="e">
        <f>DM63*100/('кол-во часов'!R37*18)</f>
        <v>#DIV/0!</v>
      </c>
      <c r="EK63" s="51" t="e">
        <f>DN63*100/('кол-во часов'!S37*18)</f>
        <v>#DIV/0!</v>
      </c>
      <c r="EL63" s="51" t="e">
        <f>DO63*100/('кол-во часов'!T37*18)</f>
        <v>#DIV/0!</v>
      </c>
      <c r="EM63" s="51" t="e">
        <f>DP63*100/('кол-во часов'!U37*18)</f>
        <v>#DIV/0!</v>
      </c>
      <c r="EN63" s="51" t="e">
        <f>DQ63*100/('кол-во часов'!V37*18)</f>
        <v>#DIV/0!</v>
      </c>
      <c r="EO63" s="51" t="e">
        <f>DR63*100/('кол-во часов'!W37*18)</f>
        <v>#DIV/0!</v>
      </c>
      <c r="EP63" s="51" t="e">
        <f>DS63*100/('кол-во часов'!X37*18)</f>
        <v>#DIV/0!</v>
      </c>
    </row>
    <row r="64" spans="1:146" ht="18" customHeight="1" x14ac:dyDescent="0.25">
      <c r="B64" s="43"/>
      <c r="D64" s="8" t="s">
        <v>113</v>
      </c>
      <c r="E64" s="37"/>
      <c r="F64" s="26"/>
      <c r="G64" s="26"/>
      <c r="H64" s="26"/>
      <c r="I64" s="26"/>
      <c r="J64" s="26"/>
      <c r="K64" s="26"/>
      <c r="L64" s="26" t="s">
        <v>14</v>
      </c>
      <c r="M64" s="26"/>
      <c r="N64" s="26"/>
      <c r="O64" s="26"/>
      <c r="P64" s="26"/>
      <c r="Q64" s="26"/>
      <c r="R64" s="61" t="s">
        <v>25</v>
      </c>
      <c r="S64" s="26"/>
      <c r="T64" s="26"/>
      <c r="U64" s="82" t="s">
        <v>13</v>
      </c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59" t="s">
        <v>26</v>
      </c>
      <c r="AQ64" s="26"/>
      <c r="AR64" s="26"/>
      <c r="AS64" s="59" t="s">
        <v>26</v>
      </c>
      <c r="AT64" s="26"/>
      <c r="AU64" s="26" t="s">
        <v>14</v>
      </c>
      <c r="AV64" s="26"/>
      <c r="AW64" s="26"/>
      <c r="AX64" s="26" t="s">
        <v>14</v>
      </c>
      <c r="AY64" s="26"/>
      <c r="AZ64" s="26"/>
      <c r="BA64" s="26"/>
      <c r="BB64" s="26" t="s">
        <v>20</v>
      </c>
      <c r="BC64" s="26"/>
      <c r="BD64" s="61"/>
      <c r="BE64" s="61" t="s">
        <v>25</v>
      </c>
      <c r="BF64" s="60" t="s">
        <v>19</v>
      </c>
      <c r="BG64" s="26"/>
      <c r="BH64" s="26"/>
      <c r="BI64" s="26"/>
      <c r="BJ64" s="26"/>
      <c r="BK64" s="26"/>
      <c r="BL64" s="48"/>
      <c r="BM64" s="26"/>
      <c r="BN64" s="26"/>
      <c r="BO64" s="26"/>
      <c r="BP64" s="26"/>
      <c r="BQ64" s="26" t="s">
        <v>14</v>
      </c>
      <c r="BR64" s="61" t="s">
        <v>24</v>
      </c>
      <c r="BS64" s="26"/>
      <c r="BT64" s="26" t="s">
        <v>14</v>
      </c>
      <c r="BU64" s="26"/>
      <c r="BV64" s="26"/>
      <c r="BW64" s="26"/>
      <c r="BX64" s="26"/>
      <c r="BY64" s="26"/>
      <c r="BZ64" s="82" t="s">
        <v>13</v>
      </c>
      <c r="CA64" s="26"/>
      <c r="CB64" s="26"/>
      <c r="CC64" s="26"/>
      <c r="CD64" s="26"/>
      <c r="CE64" s="26"/>
      <c r="CF64" s="82" t="s">
        <v>13</v>
      </c>
      <c r="CG64" s="26"/>
      <c r="CH64" s="26"/>
      <c r="CI64" s="26"/>
      <c r="CJ64" s="26"/>
      <c r="CK64" s="59" t="s">
        <v>26</v>
      </c>
      <c r="CL64" s="26"/>
      <c r="CM64" s="59" t="s">
        <v>26</v>
      </c>
      <c r="CN64" s="26"/>
      <c r="CO64" s="26"/>
      <c r="CP64" s="26"/>
      <c r="CQ64" s="26"/>
      <c r="CR64" s="26"/>
      <c r="CS64" s="26"/>
      <c r="CT64" s="26"/>
      <c r="CU64" s="26" t="s">
        <v>14</v>
      </c>
      <c r="CV64" s="26"/>
      <c r="CW64" s="49">
        <f t="shared" si="0"/>
        <v>3</v>
      </c>
      <c r="CX64" s="50">
        <f t="shared" si="1"/>
        <v>6</v>
      </c>
      <c r="CY64" s="49">
        <f t="shared" si="2"/>
        <v>0</v>
      </c>
      <c r="CZ64" s="49">
        <f t="shared" si="3"/>
        <v>0</v>
      </c>
      <c r="DA64" s="49">
        <f t="shared" si="4"/>
        <v>0</v>
      </c>
      <c r="DB64" s="49">
        <f t="shared" si="5"/>
        <v>0</v>
      </c>
      <c r="DC64" s="49">
        <f t="shared" si="6"/>
        <v>1</v>
      </c>
      <c r="DD64" s="49">
        <f t="shared" si="7"/>
        <v>1</v>
      </c>
      <c r="DE64" s="49">
        <f t="shared" si="8"/>
        <v>0</v>
      </c>
      <c r="DF64" s="49">
        <f t="shared" si="9"/>
        <v>0</v>
      </c>
      <c r="DG64" s="49">
        <f t="shared" si="10"/>
        <v>0</v>
      </c>
      <c r="DH64" s="49">
        <f t="shared" si="11"/>
        <v>1</v>
      </c>
      <c r="DI64" s="49">
        <f t="shared" si="12"/>
        <v>2</v>
      </c>
      <c r="DJ64" s="49">
        <f t="shared" si="13"/>
        <v>4</v>
      </c>
      <c r="DK64" s="49">
        <f t="shared" si="14"/>
        <v>0</v>
      </c>
      <c r="DL64" s="49">
        <f t="shared" si="15"/>
        <v>0</v>
      </c>
      <c r="DM64" s="49">
        <f t="shared" si="16"/>
        <v>0</v>
      </c>
      <c r="DN64" s="49">
        <f t="shared" si="17"/>
        <v>0</v>
      </c>
      <c r="DO64" s="49">
        <f t="shared" si="18"/>
        <v>0</v>
      </c>
      <c r="DP64" s="49">
        <f t="shared" si="19"/>
        <v>0</v>
      </c>
      <c r="DQ64" s="49">
        <f t="shared" si="20"/>
        <v>0</v>
      </c>
      <c r="DR64" s="49">
        <f t="shared" si="21"/>
        <v>0</v>
      </c>
      <c r="DS64" s="49">
        <f t="shared" si="22"/>
        <v>0</v>
      </c>
      <c r="DT64" s="51">
        <f>CW64*100/('кол-во часов'!B38*18)</f>
        <v>8.3333333333333339</v>
      </c>
      <c r="DU64" s="51" t="e">
        <f>CX64*100/('кол-во часов'!C38*18)</f>
        <v>#DIV/0!</v>
      </c>
      <c r="DV64" s="51" t="e">
        <f>CY64*100/('кол-во часов'!D38*17)</f>
        <v>#DIV/0!</v>
      </c>
      <c r="DW64" s="51" t="e">
        <f>CZ64*100/('кол-во часов'!E38*18)</f>
        <v>#DIV/0!</v>
      </c>
      <c r="DX64" s="51" t="e">
        <f>DA64*100/('кол-во часов'!F38*18)</f>
        <v>#DIV/0!</v>
      </c>
      <c r="DY64" s="51" t="e">
        <f>DB64*100/('кол-во часов'!G38*18)</f>
        <v>#DIV/0!</v>
      </c>
      <c r="DZ64" s="51" t="e">
        <f>DC64*100/('кол-во часов'!H38*18)</f>
        <v>#DIV/0!</v>
      </c>
      <c r="EA64" s="51" t="e">
        <f>DD64*100/('кол-во часов'!I38*18)</f>
        <v>#DIV/0!</v>
      </c>
      <c r="EB64" s="51" t="e">
        <f>DE64*100/('кол-во часов'!J38*18)</f>
        <v>#DIV/0!</v>
      </c>
      <c r="EC64" s="51" t="e">
        <f>DF64*100/('кол-во часов'!K38*18)</f>
        <v>#DIV/0!</v>
      </c>
      <c r="ED64" s="51" t="e">
        <f>DG64*100/('кол-во часов'!L38*18)</f>
        <v>#DIV/0!</v>
      </c>
      <c r="EE64" s="51" t="e">
        <f>DH64*100/('кол-во часов'!M38*18)</f>
        <v>#DIV/0!</v>
      </c>
      <c r="EF64" s="51" t="e">
        <f>DI64*100/('кол-во часов'!N38*18)</f>
        <v>#DIV/0!</v>
      </c>
      <c r="EG64" s="51" t="e">
        <f>DJ64*100/('кол-во часов'!O38*18)</f>
        <v>#DIV/0!</v>
      </c>
      <c r="EH64" s="51" t="e">
        <f>DK64*100/('кол-во часов'!P38*18)</f>
        <v>#DIV/0!</v>
      </c>
      <c r="EI64" s="51" t="e">
        <f>DL64*100/('кол-во часов'!Q38*18)</f>
        <v>#DIV/0!</v>
      </c>
      <c r="EJ64" s="51" t="e">
        <f>DM64*100/('кол-во часов'!R38*18)</f>
        <v>#DIV/0!</v>
      </c>
      <c r="EK64" s="51" t="e">
        <f>DN64*100/('кол-во часов'!S38*18)</f>
        <v>#DIV/0!</v>
      </c>
      <c r="EL64" s="51" t="e">
        <f>DO64*100/('кол-во часов'!T38*18)</f>
        <v>#DIV/0!</v>
      </c>
      <c r="EM64" s="51" t="e">
        <f>DP64*100/('кол-во часов'!U38*18)</f>
        <v>#DIV/0!</v>
      </c>
      <c r="EN64" s="51" t="e">
        <f>DQ64*100/('кол-во часов'!V38*18)</f>
        <v>#DIV/0!</v>
      </c>
      <c r="EO64" s="51" t="e">
        <f>DR64*100/('кол-во часов'!W38*18)</f>
        <v>#DIV/0!</v>
      </c>
      <c r="EP64" s="51" t="e">
        <f>DS64*100/('кол-во часов'!X38*18)</f>
        <v>#DIV/0!</v>
      </c>
    </row>
    <row r="65" spans="1:146" ht="18" customHeight="1" x14ac:dyDescent="0.25">
      <c r="B65" s="43"/>
      <c r="D65" s="8" t="s">
        <v>114</v>
      </c>
      <c r="E65" s="8"/>
      <c r="F65" s="8"/>
      <c r="G65" s="8"/>
      <c r="H65" s="8"/>
      <c r="I65" s="8"/>
      <c r="J65" s="8"/>
      <c r="K65" s="8"/>
      <c r="L65" s="56" t="s">
        <v>14</v>
      </c>
      <c r="M65" s="8"/>
      <c r="N65" s="8"/>
      <c r="O65" s="8"/>
      <c r="P65" s="8"/>
      <c r="Q65" s="8"/>
      <c r="R65" s="8"/>
      <c r="S65" s="61" t="s">
        <v>25</v>
      </c>
      <c r="T65" s="8"/>
      <c r="U65" s="83" t="s">
        <v>13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26"/>
      <c r="AJ65" s="26"/>
      <c r="AK65" s="26"/>
      <c r="AL65" s="26"/>
      <c r="AM65" s="26"/>
      <c r="AN65" s="26"/>
      <c r="AO65" s="26"/>
      <c r="AP65" s="59" t="s">
        <v>26</v>
      </c>
      <c r="AQ65" s="26"/>
      <c r="AR65" s="26"/>
      <c r="AS65" s="59" t="s">
        <v>26</v>
      </c>
      <c r="AT65" s="26"/>
      <c r="AU65" s="26" t="s">
        <v>14</v>
      </c>
      <c r="AV65" s="26"/>
      <c r="AW65" s="26"/>
      <c r="AX65" s="26" t="s">
        <v>14</v>
      </c>
      <c r="AY65" s="26"/>
      <c r="AZ65" s="26"/>
      <c r="BA65" s="26"/>
      <c r="BB65" s="26" t="s">
        <v>20</v>
      </c>
      <c r="BC65" s="60" t="s">
        <v>19</v>
      </c>
      <c r="BD65" s="61" t="s">
        <v>25</v>
      </c>
      <c r="BE65" s="26"/>
      <c r="BF65" s="26"/>
      <c r="BG65" s="26"/>
      <c r="BH65" s="26"/>
      <c r="BI65" s="26"/>
      <c r="BJ65" s="26"/>
      <c r="BK65" s="26"/>
      <c r="BL65" s="48"/>
      <c r="BM65" s="26"/>
      <c r="BN65" s="26"/>
      <c r="BO65" s="26"/>
      <c r="BP65" s="26"/>
      <c r="BQ65" s="26" t="s">
        <v>14</v>
      </c>
      <c r="BR65" s="61" t="s">
        <v>24</v>
      </c>
      <c r="BS65" s="26"/>
      <c r="BT65" s="26" t="s">
        <v>14</v>
      </c>
      <c r="BU65" s="26"/>
      <c r="BV65" s="26"/>
      <c r="BW65" s="26"/>
      <c r="BX65" s="26"/>
      <c r="BY65" s="26"/>
      <c r="BZ65" s="83" t="s">
        <v>13</v>
      </c>
      <c r="CA65" s="26"/>
      <c r="CB65" s="26"/>
      <c r="CC65" s="26"/>
      <c r="CD65" s="26"/>
      <c r="CE65" s="26"/>
      <c r="CF65" s="83" t="s">
        <v>13</v>
      </c>
      <c r="CG65" s="26"/>
      <c r="CH65" s="26"/>
      <c r="CI65" s="26"/>
      <c r="CJ65" s="26"/>
      <c r="CK65" s="59" t="s">
        <v>26</v>
      </c>
      <c r="CL65" s="26"/>
      <c r="CM65" s="59" t="s">
        <v>26</v>
      </c>
      <c r="CN65" s="26"/>
      <c r="CO65" s="26"/>
      <c r="CP65" s="26"/>
      <c r="CQ65" s="26"/>
      <c r="CR65" s="26"/>
      <c r="CS65" s="26"/>
      <c r="CT65" s="60" t="s">
        <v>19</v>
      </c>
      <c r="CU65" s="26" t="s">
        <v>14</v>
      </c>
      <c r="CV65" s="26"/>
      <c r="CW65" s="49">
        <f t="shared" si="0"/>
        <v>3</v>
      </c>
      <c r="CX65" s="50">
        <f t="shared" si="1"/>
        <v>6</v>
      </c>
      <c r="CY65" s="49">
        <f t="shared" si="2"/>
        <v>0</v>
      </c>
      <c r="CZ65" s="49">
        <f t="shared" si="3"/>
        <v>0</v>
      </c>
      <c r="DA65" s="49">
        <f t="shared" si="4"/>
        <v>0</v>
      </c>
      <c r="DB65" s="49">
        <f t="shared" si="5"/>
        <v>0</v>
      </c>
      <c r="DC65" s="49">
        <f t="shared" si="6"/>
        <v>2</v>
      </c>
      <c r="DD65" s="49">
        <f t="shared" si="7"/>
        <v>1</v>
      </c>
      <c r="DE65" s="49">
        <f t="shared" si="8"/>
        <v>0</v>
      </c>
      <c r="DF65" s="49">
        <f t="shared" si="9"/>
        <v>0</v>
      </c>
      <c r="DG65" s="49">
        <f t="shared" si="10"/>
        <v>0</v>
      </c>
      <c r="DH65" s="49">
        <f t="shared" si="11"/>
        <v>1</v>
      </c>
      <c r="DI65" s="49">
        <f t="shared" si="12"/>
        <v>2</v>
      </c>
      <c r="DJ65" s="49">
        <f t="shared" si="13"/>
        <v>4</v>
      </c>
      <c r="DK65" s="49">
        <f t="shared" si="14"/>
        <v>0</v>
      </c>
      <c r="DL65" s="49">
        <f t="shared" si="15"/>
        <v>0</v>
      </c>
      <c r="DM65" s="49">
        <f t="shared" si="16"/>
        <v>0</v>
      </c>
      <c r="DN65" s="49">
        <f t="shared" si="17"/>
        <v>0</v>
      </c>
      <c r="DO65" s="49">
        <f t="shared" si="18"/>
        <v>0</v>
      </c>
      <c r="DP65" s="49">
        <f t="shared" si="19"/>
        <v>0</v>
      </c>
      <c r="DQ65" s="49">
        <f t="shared" si="20"/>
        <v>0</v>
      </c>
      <c r="DR65" s="49">
        <f t="shared" si="21"/>
        <v>0</v>
      </c>
      <c r="DS65" s="49">
        <f t="shared" si="22"/>
        <v>0</v>
      </c>
      <c r="DT65" s="51">
        <f>CW65*100/('кол-во часов'!B39*18)</f>
        <v>8.3333333333333339</v>
      </c>
      <c r="DU65" s="51" t="e">
        <f>CX65*100/('кол-во часов'!C39*18)</f>
        <v>#DIV/0!</v>
      </c>
      <c r="DV65" s="51" t="e">
        <f>CY65*100/('кол-во часов'!D39*17)</f>
        <v>#DIV/0!</v>
      </c>
      <c r="DW65" s="51" t="e">
        <f>CZ65*100/('кол-во часов'!E39*18)</f>
        <v>#DIV/0!</v>
      </c>
      <c r="DX65" s="51" t="e">
        <f>DA65*100/('кол-во часов'!F39*18)</f>
        <v>#DIV/0!</v>
      </c>
      <c r="DY65" s="51" t="e">
        <f>DB65*100/('кол-во часов'!G39*18)</f>
        <v>#DIV/0!</v>
      </c>
      <c r="DZ65" s="51" t="e">
        <f>DC65*100/('кол-во часов'!H39*18)</f>
        <v>#DIV/0!</v>
      </c>
      <c r="EA65" s="51" t="e">
        <f>DD65*100/('кол-во часов'!I39*18)</f>
        <v>#DIV/0!</v>
      </c>
      <c r="EB65" s="51" t="e">
        <f>DE65*100/('кол-во часов'!J39*18)</f>
        <v>#DIV/0!</v>
      </c>
      <c r="EC65" s="51" t="e">
        <f>DF65*100/('кол-во часов'!K39*18)</f>
        <v>#DIV/0!</v>
      </c>
      <c r="ED65" s="51" t="e">
        <f>DG65*100/('кол-во часов'!L39*18)</f>
        <v>#DIV/0!</v>
      </c>
      <c r="EE65" s="51" t="e">
        <f>DH65*100/('кол-во часов'!M39*18)</f>
        <v>#DIV/0!</v>
      </c>
      <c r="EF65" s="51" t="e">
        <f>DI65*100/('кол-во часов'!N39*18)</f>
        <v>#DIV/0!</v>
      </c>
      <c r="EG65" s="51" t="e">
        <f>DJ65*100/('кол-во часов'!O39*18)</f>
        <v>#DIV/0!</v>
      </c>
      <c r="EH65" s="51" t="e">
        <f>DK65*100/('кол-во часов'!P39*18)</f>
        <v>#DIV/0!</v>
      </c>
      <c r="EI65" s="51" t="e">
        <f>DL65*100/('кол-во часов'!Q39*18)</f>
        <v>#DIV/0!</v>
      </c>
      <c r="EJ65" s="51" t="e">
        <f>DM65*100/('кол-во часов'!R39*18)</f>
        <v>#DIV/0!</v>
      </c>
      <c r="EK65" s="51" t="e">
        <f>DN65*100/('кол-во часов'!S39*18)</f>
        <v>#DIV/0!</v>
      </c>
      <c r="EL65" s="51" t="e">
        <f>DO65*100/('кол-во часов'!T39*18)</f>
        <v>#DIV/0!</v>
      </c>
      <c r="EM65" s="51" t="e">
        <f>DP65*100/('кол-во часов'!U39*18)</f>
        <v>#DIV/0!</v>
      </c>
      <c r="EN65" s="51" t="e">
        <f>DQ65*100/('кол-во часов'!V39*18)</f>
        <v>#DIV/0!</v>
      </c>
      <c r="EO65" s="51" t="e">
        <f>DR65*100/('кол-во часов'!W39*18)</f>
        <v>#DIV/0!</v>
      </c>
      <c r="EP65" s="51" t="e">
        <f>DS65*100/('кол-во часов'!X39*18)</f>
        <v>#DIV/0!</v>
      </c>
    </row>
    <row r="66" spans="1:146" ht="18" customHeight="1" x14ac:dyDescent="0.25">
      <c r="B66" s="43"/>
      <c r="D66" s="8" t="s">
        <v>115</v>
      </c>
      <c r="E66" s="8"/>
      <c r="F66" s="8"/>
      <c r="G66" s="8"/>
      <c r="H66" s="8"/>
      <c r="I66" s="8"/>
      <c r="J66" s="8"/>
      <c r="K66" s="8"/>
      <c r="L66" s="56" t="s">
        <v>14</v>
      </c>
      <c r="M66" s="8"/>
      <c r="N66" s="8"/>
      <c r="O66" s="8"/>
      <c r="P66" s="8"/>
      <c r="Q66" s="8"/>
      <c r="R66" s="61" t="s">
        <v>25</v>
      </c>
      <c r="S66" s="8"/>
      <c r="T66" s="8"/>
      <c r="U66" s="83" t="s">
        <v>13</v>
      </c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26"/>
      <c r="AJ66" s="26"/>
      <c r="AK66" s="26"/>
      <c r="AL66" s="26"/>
      <c r="AM66" s="26"/>
      <c r="AN66" s="26"/>
      <c r="AO66" s="26"/>
      <c r="AP66" s="59" t="s">
        <v>26</v>
      </c>
      <c r="AQ66" s="26"/>
      <c r="AR66" s="26"/>
      <c r="AS66" s="59" t="s">
        <v>26</v>
      </c>
      <c r="AT66" s="26"/>
      <c r="AU66" s="26" t="s">
        <v>14</v>
      </c>
      <c r="AV66" s="26"/>
      <c r="AW66" s="26"/>
      <c r="AX66" s="26" t="s">
        <v>14</v>
      </c>
      <c r="AY66" s="26"/>
      <c r="AZ66" s="26"/>
      <c r="BA66" s="26"/>
      <c r="BB66" s="26" t="s">
        <v>20</v>
      </c>
      <c r="BC66" s="60" t="s">
        <v>19</v>
      </c>
      <c r="BD66" s="61" t="s">
        <v>25</v>
      </c>
      <c r="BE66" s="26"/>
      <c r="BF66" s="26"/>
      <c r="BG66" s="26"/>
      <c r="BH66" s="26"/>
      <c r="BI66" s="26"/>
      <c r="BJ66" s="26"/>
      <c r="BK66" s="26"/>
      <c r="BL66" s="48"/>
      <c r="BM66" s="26"/>
      <c r="BN66" s="26"/>
      <c r="BO66" s="26"/>
      <c r="BP66" s="26"/>
      <c r="BQ66" s="26" t="s">
        <v>14</v>
      </c>
      <c r="BR66" s="61" t="s">
        <v>24</v>
      </c>
      <c r="BS66" s="26"/>
      <c r="BT66" s="26" t="s">
        <v>14</v>
      </c>
      <c r="BU66" s="26"/>
      <c r="BV66" s="26"/>
      <c r="BW66" s="26"/>
      <c r="BX66" s="26"/>
      <c r="BY66" s="26"/>
      <c r="BZ66" s="83" t="s">
        <v>13</v>
      </c>
      <c r="CA66" s="26"/>
      <c r="CB66" s="26"/>
      <c r="CC66" s="26"/>
      <c r="CD66" s="26"/>
      <c r="CE66" s="26"/>
      <c r="CF66" s="83" t="s">
        <v>13</v>
      </c>
      <c r="CG66" s="26"/>
      <c r="CH66" s="26"/>
      <c r="CI66" s="26"/>
      <c r="CJ66" s="26"/>
      <c r="CK66" s="59" t="s">
        <v>26</v>
      </c>
      <c r="CL66" s="26"/>
      <c r="CM66" s="59" t="s">
        <v>26</v>
      </c>
      <c r="CN66" s="26"/>
      <c r="CO66" s="26"/>
      <c r="CP66" s="26"/>
      <c r="CQ66" s="26"/>
      <c r="CR66" s="26"/>
      <c r="CS66" s="26"/>
      <c r="CT66" s="26"/>
      <c r="CU66" s="26" t="s">
        <v>14</v>
      </c>
      <c r="CV66" s="26"/>
      <c r="CW66" s="49">
        <f t="shared" si="0"/>
        <v>3</v>
      </c>
      <c r="CX66" s="50">
        <f t="shared" si="1"/>
        <v>6</v>
      </c>
      <c r="CY66" s="49">
        <f t="shared" si="2"/>
        <v>0</v>
      </c>
      <c r="CZ66" s="49">
        <f t="shared" si="3"/>
        <v>0</v>
      </c>
      <c r="DA66" s="49">
        <f t="shared" si="4"/>
        <v>0</v>
      </c>
      <c r="DB66" s="49">
        <f t="shared" si="5"/>
        <v>0</v>
      </c>
      <c r="DC66" s="49">
        <f t="shared" si="6"/>
        <v>1</v>
      </c>
      <c r="DD66" s="49">
        <f t="shared" si="7"/>
        <v>1</v>
      </c>
      <c r="DE66" s="49">
        <f t="shared" si="8"/>
        <v>0</v>
      </c>
      <c r="DF66" s="49">
        <f t="shared" si="9"/>
        <v>0</v>
      </c>
      <c r="DG66" s="49">
        <f t="shared" si="10"/>
        <v>0</v>
      </c>
      <c r="DH66" s="49">
        <f t="shared" si="11"/>
        <v>1</v>
      </c>
      <c r="DI66" s="49">
        <f t="shared" si="12"/>
        <v>2</v>
      </c>
      <c r="DJ66" s="49">
        <f t="shared" si="13"/>
        <v>4</v>
      </c>
      <c r="DK66" s="49">
        <f t="shared" si="14"/>
        <v>0</v>
      </c>
      <c r="DL66" s="49">
        <f t="shared" si="15"/>
        <v>0</v>
      </c>
      <c r="DM66" s="49">
        <f t="shared" si="16"/>
        <v>0</v>
      </c>
      <c r="DN66" s="49">
        <f t="shared" si="17"/>
        <v>0</v>
      </c>
      <c r="DO66" s="49">
        <f t="shared" si="18"/>
        <v>0</v>
      </c>
      <c r="DP66" s="49">
        <f t="shared" si="19"/>
        <v>0</v>
      </c>
      <c r="DQ66" s="49">
        <f t="shared" si="20"/>
        <v>0</v>
      </c>
      <c r="DR66" s="49">
        <f t="shared" si="21"/>
        <v>0</v>
      </c>
      <c r="DS66" s="49">
        <f t="shared" si="22"/>
        <v>0</v>
      </c>
      <c r="DT66" s="51">
        <f>CW66*100/('кол-во часов'!B41*18)</f>
        <v>8.3333333333333339</v>
      </c>
      <c r="DU66" s="51" t="e">
        <f>CX66*100/('кол-во часов'!C41*18)</f>
        <v>#DIV/0!</v>
      </c>
      <c r="DV66" s="51" t="e">
        <f>CY66*100/('кол-во часов'!D41*17)</f>
        <v>#DIV/0!</v>
      </c>
      <c r="DW66" s="51" t="e">
        <f>CZ66*100/('кол-во часов'!E41*18)</f>
        <v>#DIV/0!</v>
      </c>
      <c r="DX66" s="51" t="e">
        <f>DA66*100/('кол-во часов'!F41*18)</f>
        <v>#DIV/0!</v>
      </c>
      <c r="DY66" s="51" t="e">
        <f>DB66*100/('кол-во часов'!G41*18)</f>
        <v>#DIV/0!</v>
      </c>
      <c r="DZ66" s="51" t="e">
        <f>DC66*100/('кол-во часов'!H41*18)</f>
        <v>#DIV/0!</v>
      </c>
      <c r="EA66" s="51" t="e">
        <f>DD66*100/('кол-во часов'!I41*18)</f>
        <v>#DIV/0!</v>
      </c>
      <c r="EB66" s="51" t="e">
        <f>DE66*100/('кол-во часов'!J41*18)</f>
        <v>#DIV/0!</v>
      </c>
      <c r="EC66" s="51" t="e">
        <f>DF66*100/('кол-во часов'!K41*18)</f>
        <v>#DIV/0!</v>
      </c>
      <c r="ED66" s="51" t="e">
        <f>DG66*100/('кол-во часов'!L41*18)</f>
        <v>#DIV/0!</v>
      </c>
      <c r="EE66" s="51" t="e">
        <f>DH66*100/('кол-во часов'!M41*18)</f>
        <v>#DIV/0!</v>
      </c>
      <c r="EF66" s="51" t="e">
        <f>DI66*100/('кол-во часов'!N41*18)</f>
        <v>#DIV/0!</v>
      </c>
      <c r="EG66" s="51" t="e">
        <f>DJ66*100/('кол-во часов'!O41*18)</f>
        <v>#DIV/0!</v>
      </c>
      <c r="EH66" s="51" t="e">
        <f>DK66*100/('кол-во часов'!P41*18)</f>
        <v>#DIV/0!</v>
      </c>
      <c r="EI66" s="51" t="e">
        <f>DL66*100/('кол-во часов'!Q41*18)</f>
        <v>#DIV/0!</v>
      </c>
      <c r="EJ66" s="51" t="e">
        <f>DM66*100/('кол-во часов'!R41*18)</f>
        <v>#DIV/0!</v>
      </c>
      <c r="EK66" s="51" t="e">
        <f>DN66*100/('кол-во часов'!S41*18)</f>
        <v>#DIV/0!</v>
      </c>
      <c r="EL66" s="51" t="e">
        <f>DO66*100/('кол-во часов'!T41*18)</f>
        <v>#DIV/0!</v>
      </c>
      <c r="EM66" s="51" t="e">
        <f>DP66*100/('кол-во часов'!U41*18)</f>
        <v>#DIV/0!</v>
      </c>
      <c r="EN66" s="51" t="e">
        <f>DQ66*100/('кол-во часов'!V41*18)</f>
        <v>#DIV/0!</v>
      </c>
      <c r="EO66" s="51" t="e">
        <f>DR66*100/('кол-во часов'!W41*18)</f>
        <v>#DIV/0!</v>
      </c>
      <c r="EP66" s="51" t="e">
        <f>DS66*100/('кол-во часов'!X41*18)</f>
        <v>#DIV/0!</v>
      </c>
    </row>
    <row r="67" spans="1:146" ht="18" customHeight="1" x14ac:dyDescent="0.25">
      <c r="B67" s="43"/>
      <c r="D67" s="8" t="s">
        <v>116</v>
      </c>
      <c r="E67" s="37"/>
      <c r="F67" s="26"/>
      <c r="G67" s="26"/>
      <c r="H67" s="26"/>
      <c r="I67" s="26"/>
      <c r="J67" s="26"/>
      <c r="K67" s="26"/>
      <c r="L67" s="26"/>
      <c r="M67" s="26"/>
      <c r="N67" s="26" t="s">
        <v>14</v>
      </c>
      <c r="O67" s="26"/>
      <c r="P67" s="26"/>
      <c r="Q67" s="26"/>
      <c r="R67" s="26"/>
      <c r="S67" s="26"/>
      <c r="T67" s="26"/>
      <c r="U67" s="82" t="s">
        <v>13</v>
      </c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 t="s">
        <v>14</v>
      </c>
      <c r="AP67" s="26"/>
      <c r="AQ67" s="26"/>
      <c r="AR67" s="26"/>
      <c r="AS67" s="26"/>
      <c r="AT67" s="26"/>
      <c r="AU67" s="26"/>
      <c r="AV67" s="59" t="s">
        <v>26</v>
      </c>
      <c r="AW67" s="26"/>
      <c r="AX67" s="26"/>
      <c r="AY67" s="26"/>
      <c r="AZ67" s="26"/>
      <c r="BA67" s="26"/>
      <c r="BB67" s="26"/>
      <c r="BC67" s="26"/>
      <c r="BD67" s="26"/>
      <c r="BE67" s="26"/>
      <c r="BF67" s="61" t="s">
        <v>24</v>
      </c>
      <c r="BG67" s="26" t="s">
        <v>14</v>
      </c>
      <c r="BH67" s="26"/>
      <c r="BI67" s="26"/>
      <c r="BJ67" s="26"/>
      <c r="BK67" s="26"/>
      <c r="BL67" s="48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59" t="s">
        <v>26</v>
      </c>
      <c r="CE67" s="26"/>
      <c r="CF67" s="26"/>
      <c r="CG67" s="26"/>
      <c r="CH67" s="26"/>
      <c r="CI67" s="26"/>
      <c r="CJ67" s="26"/>
      <c r="CK67" s="83" t="s">
        <v>13</v>
      </c>
      <c r="CL67" s="26"/>
      <c r="CM67" s="26"/>
      <c r="CN67" s="26"/>
      <c r="CO67" s="26"/>
      <c r="CP67" s="59" t="s">
        <v>26</v>
      </c>
      <c r="CQ67" s="26" t="s">
        <v>14</v>
      </c>
      <c r="CR67" s="26"/>
      <c r="CS67" s="26"/>
      <c r="CT67" s="26"/>
      <c r="CU67" s="26"/>
      <c r="CV67" s="26"/>
      <c r="CW67" s="49">
        <f t="shared" si="0"/>
        <v>2</v>
      </c>
      <c r="CX67" s="50">
        <f t="shared" si="1"/>
        <v>4</v>
      </c>
      <c r="CY67" s="49">
        <f t="shared" si="2"/>
        <v>0</v>
      </c>
      <c r="CZ67" s="49">
        <f t="shared" si="3"/>
        <v>0</v>
      </c>
      <c r="DA67" s="49">
        <f t="shared" si="4"/>
        <v>0</v>
      </c>
      <c r="DB67" s="49">
        <f t="shared" si="5"/>
        <v>0</v>
      </c>
      <c r="DC67" s="49">
        <f t="shared" si="6"/>
        <v>0</v>
      </c>
      <c r="DD67" s="49">
        <f t="shared" si="7"/>
        <v>0</v>
      </c>
      <c r="DE67" s="49">
        <f t="shared" si="8"/>
        <v>0</v>
      </c>
      <c r="DF67" s="49">
        <f t="shared" si="9"/>
        <v>0</v>
      </c>
      <c r="DG67" s="49">
        <f t="shared" si="10"/>
        <v>0</v>
      </c>
      <c r="DH67" s="49">
        <f t="shared" si="11"/>
        <v>1</v>
      </c>
      <c r="DI67" s="49">
        <f t="shared" si="12"/>
        <v>0</v>
      </c>
      <c r="DJ67" s="49">
        <f t="shared" si="13"/>
        <v>3</v>
      </c>
      <c r="DK67" s="49">
        <f t="shared" si="14"/>
        <v>0</v>
      </c>
      <c r="DL67" s="49">
        <f t="shared" si="15"/>
        <v>0</v>
      </c>
      <c r="DM67" s="49">
        <f t="shared" si="16"/>
        <v>0</v>
      </c>
      <c r="DN67" s="49">
        <f t="shared" si="17"/>
        <v>0</v>
      </c>
      <c r="DO67" s="49">
        <f t="shared" si="18"/>
        <v>0</v>
      </c>
      <c r="DP67" s="49">
        <f t="shared" si="19"/>
        <v>0</v>
      </c>
      <c r="DQ67" s="49">
        <f t="shared" si="20"/>
        <v>0</v>
      </c>
      <c r="DR67" s="49">
        <f t="shared" si="21"/>
        <v>0</v>
      </c>
      <c r="DS67" s="49">
        <f t="shared" si="22"/>
        <v>0</v>
      </c>
      <c r="DT67" s="51">
        <f>CW67*100/('кол-во часов'!B42*18)</f>
        <v>5.5555555555555554</v>
      </c>
      <c r="DU67" s="51" t="e">
        <f>CX67*100/('кол-во часов'!C42*18)</f>
        <v>#DIV/0!</v>
      </c>
      <c r="DV67" s="51" t="e">
        <f>CY67*100/('кол-во часов'!D42*17)</f>
        <v>#DIV/0!</v>
      </c>
      <c r="DW67" s="51" t="e">
        <f>CZ67*100/('кол-во часов'!E42*18)</f>
        <v>#DIV/0!</v>
      </c>
      <c r="DX67" s="51" t="e">
        <f>DA67*100/('кол-во часов'!F42*18)</f>
        <v>#DIV/0!</v>
      </c>
      <c r="DY67" s="51" t="e">
        <f>DB67*100/('кол-во часов'!G42*18)</f>
        <v>#DIV/0!</v>
      </c>
      <c r="DZ67" s="51" t="e">
        <f>DC67*100/('кол-во часов'!H42*18)</f>
        <v>#DIV/0!</v>
      </c>
      <c r="EA67" s="51" t="e">
        <f>DD67*100/('кол-во часов'!I42*18)</f>
        <v>#DIV/0!</v>
      </c>
      <c r="EB67" s="51" t="e">
        <f>DE67*100/('кол-во часов'!J42*18)</f>
        <v>#DIV/0!</v>
      </c>
      <c r="EC67" s="51" t="e">
        <f>DF67*100/('кол-во часов'!K42*18)</f>
        <v>#DIV/0!</v>
      </c>
      <c r="ED67" s="51" t="e">
        <f>DG67*100/('кол-во часов'!L42*18)</f>
        <v>#DIV/0!</v>
      </c>
      <c r="EE67" s="51" t="e">
        <f>DH67*100/('кол-во часов'!M42*18)</f>
        <v>#DIV/0!</v>
      </c>
      <c r="EF67" s="51" t="e">
        <f>DI67*100/('кол-во часов'!N42*18)</f>
        <v>#DIV/0!</v>
      </c>
      <c r="EG67" s="51" t="e">
        <f>DJ67*100/('кол-во часов'!O42*18)</f>
        <v>#DIV/0!</v>
      </c>
      <c r="EH67" s="51" t="e">
        <f>DK67*100/('кол-во часов'!P42*18)</f>
        <v>#DIV/0!</v>
      </c>
      <c r="EI67" s="51" t="e">
        <f>DL67*100/('кол-во часов'!Q42*18)</f>
        <v>#DIV/0!</v>
      </c>
      <c r="EJ67" s="51" t="e">
        <f>DM67*100/('кол-во часов'!R42*18)</f>
        <v>#DIV/0!</v>
      </c>
      <c r="EK67" s="51" t="e">
        <f>DN67*100/('кол-во часов'!S42*18)</f>
        <v>#DIV/0!</v>
      </c>
      <c r="EL67" s="51" t="e">
        <f>DO67*100/('кол-во часов'!T42*18)</f>
        <v>#DIV/0!</v>
      </c>
      <c r="EM67" s="51" t="e">
        <f>DP67*100/('кол-во часов'!U42*18)</f>
        <v>#DIV/0!</v>
      </c>
      <c r="EN67" s="51" t="e">
        <f>DQ67*100/('кол-во часов'!V42*18)</f>
        <v>#DIV/0!</v>
      </c>
      <c r="EO67" s="51" t="e">
        <f>DR67*100/('кол-во часов'!W42*18)</f>
        <v>#DIV/0!</v>
      </c>
      <c r="EP67" s="51" t="e">
        <f>DS67*100/('кол-во часов'!X42*18)</f>
        <v>#DIV/0!</v>
      </c>
    </row>
    <row r="68" spans="1:146" ht="18" customHeight="1" x14ac:dyDescent="0.25">
      <c r="A68" s="33"/>
      <c r="B68" s="43"/>
      <c r="D68" s="8" t="s">
        <v>117</v>
      </c>
      <c r="E68" s="37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61" t="s">
        <v>14</v>
      </c>
      <c r="S68" s="26"/>
      <c r="T68" s="26"/>
      <c r="U68" s="82" t="s">
        <v>13</v>
      </c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59" t="s">
        <v>26</v>
      </c>
      <c r="AW68" s="26"/>
      <c r="AX68" s="26"/>
      <c r="AY68" s="26"/>
      <c r="AZ68" s="26"/>
      <c r="BA68" s="26"/>
      <c r="BB68" s="26"/>
      <c r="BC68" s="26" t="s">
        <v>14</v>
      </c>
      <c r="BD68" s="26"/>
      <c r="BE68" s="26"/>
      <c r="BF68" s="61" t="s">
        <v>24</v>
      </c>
      <c r="BG68" s="26"/>
      <c r="BH68" s="26"/>
      <c r="BI68" s="26"/>
      <c r="BJ68" s="26"/>
      <c r="BK68" s="26"/>
      <c r="BL68" s="26"/>
      <c r="BM68" s="26" t="s">
        <v>14</v>
      </c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46"/>
      <c r="CB68" s="26"/>
      <c r="CC68" s="26" t="s">
        <v>14</v>
      </c>
      <c r="CD68" s="59" t="s">
        <v>26</v>
      </c>
      <c r="CE68" s="26"/>
      <c r="CF68" s="26"/>
      <c r="CG68" s="26"/>
      <c r="CH68" s="26"/>
      <c r="CI68" s="26"/>
      <c r="CJ68" s="26"/>
      <c r="CK68" s="83" t="s">
        <v>13</v>
      </c>
      <c r="CL68" s="26"/>
      <c r="CM68" s="26"/>
      <c r="CN68" s="26"/>
      <c r="CO68" s="26"/>
      <c r="CP68" s="59" t="s">
        <v>26</v>
      </c>
      <c r="CQ68" s="26"/>
      <c r="CR68" s="26"/>
      <c r="CS68" s="26"/>
      <c r="CT68" s="61" t="s">
        <v>25</v>
      </c>
      <c r="CU68" s="26"/>
      <c r="CV68" s="26"/>
      <c r="CW68" s="49">
        <f t="shared" si="0"/>
        <v>2</v>
      </c>
      <c r="CX68" s="50">
        <f t="shared" si="1"/>
        <v>4</v>
      </c>
      <c r="CY68" s="49">
        <f t="shared" si="2"/>
        <v>0</v>
      </c>
      <c r="CZ68" s="49">
        <f t="shared" si="3"/>
        <v>0</v>
      </c>
      <c r="DA68" s="49">
        <f t="shared" si="4"/>
        <v>0</v>
      </c>
      <c r="DB68" s="49">
        <f t="shared" si="5"/>
        <v>0</v>
      </c>
      <c r="DC68" s="49">
        <f t="shared" si="6"/>
        <v>0</v>
      </c>
      <c r="DD68" s="49">
        <f t="shared" si="7"/>
        <v>0</v>
      </c>
      <c r="DE68" s="49">
        <f t="shared" si="8"/>
        <v>0</v>
      </c>
      <c r="DF68" s="49">
        <f t="shared" si="9"/>
        <v>0</v>
      </c>
      <c r="DG68" s="49">
        <f t="shared" si="10"/>
        <v>0</v>
      </c>
      <c r="DH68" s="49">
        <f t="shared" si="11"/>
        <v>1</v>
      </c>
      <c r="DI68" s="49">
        <f t="shared" si="12"/>
        <v>1</v>
      </c>
      <c r="DJ68" s="49">
        <f t="shared" si="13"/>
        <v>3</v>
      </c>
      <c r="DK68" s="49">
        <f t="shared" si="14"/>
        <v>0</v>
      </c>
      <c r="DL68" s="49">
        <f t="shared" si="15"/>
        <v>0</v>
      </c>
      <c r="DM68" s="49">
        <f t="shared" si="16"/>
        <v>0</v>
      </c>
      <c r="DN68" s="49">
        <f t="shared" si="17"/>
        <v>0</v>
      </c>
      <c r="DO68" s="49">
        <f t="shared" si="18"/>
        <v>0</v>
      </c>
      <c r="DP68" s="49">
        <f t="shared" si="19"/>
        <v>0</v>
      </c>
      <c r="DQ68" s="49">
        <f t="shared" si="20"/>
        <v>0</v>
      </c>
      <c r="DR68" s="49">
        <f t="shared" si="21"/>
        <v>0</v>
      </c>
      <c r="DS68" s="49">
        <f t="shared" si="22"/>
        <v>0</v>
      </c>
      <c r="DT68" s="51">
        <f>CW68*100/('кол-во часов'!B43*18)</f>
        <v>5.5555555555555554</v>
      </c>
      <c r="DU68" s="51" t="e">
        <f>CX68*100/('кол-во часов'!C43*18)</f>
        <v>#DIV/0!</v>
      </c>
      <c r="DV68" s="51" t="e">
        <f>CY68*100/('кол-во часов'!D43*17)</f>
        <v>#DIV/0!</v>
      </c>
      <c r="DW68" s="51" t="e">
        <f>CZ68*100/('кол-во часов'!E43*18)</f>
        <v>#DIV/0!</v>
      </c>
      <c r="DX68" s="51" t="e">
        <f>DA68*100/('кол-во часов'!F43*18)</f>
        <v>#DIV/0!</v>
      </c>
      <c r="DY68" s="51" t="e">
        <f>DB68*100/('кол-во часов'!G43*18)</f>
        <v>#DIV/0!</v>
      </c>
      <c r="DZ68" s="51" t="e">
        <f>DC68*100/('кол-во часов'!H43*18)</f>
        <v>#DIV/0!</v>
      </c>
      <c r="EA68" s="51" t="e">
        <f>DD68*100/('кол-во часов'!I43*18)</f>
        <v>#DIV/0!</v>
      </c>
      <c r="EB68" s="51" t="e">
        <f>DE68*100/('кол-во часов'!J43*18)</f>
        <v>#DIV/0!</v>
      </c>
      <c r="EC68" s="51" t="e">
        <f>DF68*100/('кол-во часов'!K43*18)</f>
        <v>#DIV/0!</v>
      </c>
      <c r="ED68" s="51" t="e">
        <f>DG68*100/('кол-во часов'!L43*18)</f>
        <v>#DIV/0!</v>
      </c>
      <c r="EE68" s="51" t="e">
        <f>DH68*100/('кол-во часов'!M43*18)</f>
        <v>#DIV/0!</v>
      </c>
      <c r="EF68" s="51" t="e">
        <f>DI68*100/('кол-во часов'!N43*18)</f>
        <v>#DIV/0!</v>
      </c>
      <c r="EG68" s="51" t="e">
        <f>DJ68*100/('кол-во часов'!O43*18)</f>
        <v>#DIV/0!</v>
      </c>
      <c r="EH68" s="51" t="e">
        <f>DK68*100/('кол-во часов'!P43*18)</f>
        <v>#DIV/0!</v>
      </c>
      <c r="EI68" s="51" t="e">
        <f>DL68*100/('кол-во часов'!Q43*18)</f>
        <v>#DIV/0!</v>
      </c>
      <c r="EJ68" s="51" t="e">
        <f>DM68*100/('кол-во часов'!R43*18)</f>
        <v>#DIV/0!</v>
      </c>
      <c r="EK68" s="51" t="e">
        <f>DN68*100/('кол-во часов'!S43*18)</f>
        <v>#DIV/0!</v>
      </c>
      <c r="EL68" s="51" t="e">
        <f>DO68*100/('кол-во часов'!T43*18)</f>
        <v>#DIV/0!</v>
      </c>
      <c r="EM68" s="51" t="e">
        <f>DP68*100/('кол-во часов'!U43*18)</f>
        <v>#DIV/0!</v>
      </c>
      <c r="EN68" s="51" t="e">
        <f>DQ68*100/('кол-во часов'!V43*18)</f>
        <v>#DIV/0!</v>
      </c>
      <c r="EO68" s="51" t="e">
        <f>DR68*100/('кол-во часов'!W43*18)</f>
        <v>#DIV/0!</v>
      </c>
      <c r="EP68" s="51" t="e">
        <f>DS68*100/('кол-во часов'!X43*18)</f>
        <v>#DIV/0!</v>
      </c>
    </row>
    <row r="69" spans="1:146" ht="18" customHeight="1" x14ac:dyDescent="0.25">
      <c r="A69" s="33"/>
      <c r="B69" s="43"/>
      <c r="D69" s="8" t="s">
        <v>118</v>
      </c>
      <c r="E69" s="8"/>
      <c r="F69" s="8"/>
      <c r="G69" s="8"/>
      <c r="H69" s="8"/>
      <c r="I69" s="8"/>
      <c r="J69" s="8"/>
      <c r="K69" s="8"/>
      <c r="L69" s="8"/>
      <c r="M69" s="57" t="s">
        <v>14</v>
      </c>
      <c r="N69" s="8"/>
      <c r="O69" s="8"/>
      <c r="P69" s="8"/>
      <c r="Q69" s="8"/>
      <c r="R69" s="84" t="s">
        <v>13</v>
      </c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59" t="s">
        <v>26</v>
      </c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 t="s">
        <v>13</v>
      </c>
      <c r="BM69" s="26"/>
      <c r="BN69" s="26"/>
      <c r="BO69" s="26"/>
      <c r="BP69" s="26"/>
      <c r="BQ69" s="26"/>
      <c r="BR69" s="26"/>
      <c r="BS69" s="26"/>
      <c r="BT69" s="26"/>
      <c r="BU69" s="26"/>
      <c r="BV69" s="61" t="s">
        <v>24</v>
      </c>
      <c r="BW69" s="61" t="s">
        <v>25</v>
      </c>
      <c r="BX69" s="26"/>
      <c r="BY69" s="26"/>
      <c r="BZ69" s="26"/>
      <c r="CA69" s="46"/>
      <c r="CB69" s="26"/>
      <c r="CC69" s="26"/>
      <c r="CD69" s="59" t="s">
        <v>26</v>
      </c>
      <c r="CE69" s="26"/>
      <c r="CF69" s="26"/>
      <c r="CG69" s="26"/>
      <c r="CH69" s="26"/>
      <c r="CI69" s="26"/>
      <c r="CJ69" s="26"/>
      <c r="CK69" s="26"/>
      <c r="CL69" s="26"/>
      <c r="CM69" s="26" t="s">
        <v>20</v>
      </c>
      <c r="CN69" s="26"/>
      <c r="CO69" s="26"/>
      <c r="CP69" s="59" t="s">
        <v>26</v>
      </c>
      <c r="CQ69" s="26"/>
      <c r="CR69" s="26"/>
      <c r="CS69" s="26"/>
      <c r="CT69" s="26"/>
      <c r="CU69" s="26"/>
      <c r="CV69" s="26"/>
      <c r="CW69" s="49">
        <f t="shared" si="0"/>
        <v>2</v>
      </c>
      <c r="CX69" s="50">
        <f t="shared" si="1"/>
        <v>1</v>
      </c>
      <c r="CY69" s="49">
        <f t="shared" si="2"/>
        <v>0</v>
      </c>
      <c r="CZ69" s="49">
        <f t="shared" si="3"/>
        <v>0</v>
      </c>
      <c r="DA69" s="49">
        <f t="shared" si="4"/>
        <v>0</v>
      </c>
      <c r="DB69" s="49">
        <f t="shared" si="5"/>
        <v>0</v>
      </c>
      <c r="DC69" s="49">
        <f t="shared" si="6"/>
        <v>0</v>
      </c>
      <c r="DD69" s="49">
        <f t="shared" si="7"/>
        <v>1</v>
      </c>
      <c r="DE69" s="49">
        <f t="shared" si="8"/>
        <v>0</v>
      </c>
      <c r="DF69" s="49">
        <f t="shared" si="9"/>
        <v>0</v>
      </c>
      <c r="DG69" s="49">
        <f t="shared" si="10"/>
        <v>0</v>
      </c>
      <c r="DH69" s="49">
        <f t="shared" si="11"/>
        <v>1</v>
      </c>
      <c r="DI69" s="49">
        <f t="shared" si="12"/>
        <v>1</v>
      </c>
      <c r="DJ69" s="49">
        <f t="shared" si="13"/>
        <v>3</v>
      </c>
      <c r="DK69" s="49">
        <f t="shared" si="14"/>
        <v>0</v>
      </c>
      <c r="DL69" s="49">
        <f t="shared" si="15"/>
        <v>0</v>
      </c>
      <c r="DM69" s="49">
        <f t="shared" si="16"/>
        <v>0</v>
      </c>
      <c r="DN69" s="49">
        <f t="shared" si="17"/>
        <v>0</v>
      </c>
      <c r="DO69" s="49">
        <f t="shared" si="18"/>
        <v>0</v>
      </c>
      <c r="DP69" s="49">
        <f t="shared" si="19"/>
        <v>0</v>
      </c>
      <c r="DQ69" s="49">
        <f t="shared" si="20"/>
        <v>0</v>
      </c>
      <c r="DR69" s="49">
        <f t="shared" si="21"/>
        <v>0</v>
      </c>
      <c r="DS69" s="49">
        <f t="shared" si="22"/>
        <v>0</v>
      </c>
      <c r="DT69" s="51">
        <f>CW69*100/('кол-во часов'!B44*18)</f>
        <v>5.5555555555555554</v>
      </c>
      <c r="DU69" s="51" t="e">
        <f>CX69*100/('кол-во часов'!C44*18)</f>
        <v>#DIV/0!</v>
      </c>
      <c r="DV69" s="51" t="e">
        <f>CY69*100/('кол-во часов'!D44*17)</f>
        <v>#DIV/0!</v>
      </c>
      <c r="DW69" s="51" t="e">
        <f>CZ69*100/('кол-во часов'!E44*18)</f>
        <v>#DIV/0!</v>
      </c>
      <c r="DX69" s="51" t="e">
        <f>DA69*100/('кол-во часов'!F44*18)</f>
        <v>#DIV/0!</v>
      </c>
      <c r="DY69" s="51" t="e">
        <f>DB69*100/('кол-во часов'!G44*18)</f>
        <v>#DIV/0!</v>
      </c>
      <c r="DZ69" s="51" t="e">
        <f>DC69*100/('кол-во часов'!H44*18)</f>
        <v>#DIV/0!</v>
      </c>
      <c r="EA69" s="51" t="e">
        <f>DD69*100/('кол-во часов'!I44*18)</f>
        <v>#DIV/0!</v>
      </c>
      <c r="EB69" s="51" t="e">
        <f>DE69*100/('кол-во часов'!J44*18)</f>
        <v>#DIV/0!</v>
      </c>
      <c r="EC69" s="51" t="e">
        <f>DF69*100/('кол-во часов'!K44*18)</f>
        <v>#DIV/0!</v>
      </c>
      <c r="ED69" s="51" t="e">
        <f>DG69*100/('кол-во часов'!L44*18)</f>
        <v>#DIV/0!</v>
      </c>
      <c r="EE69" s="51" t="e">
        <f>DH69*100/('кол-во часов'!M44*18)</f>
        <v>#DIV/0!</v>
      </c>
      <c r="EF69" s="51" t="e">
        <f>DI69*100/('кол-во часов'!N44*18)</f>
        <v>#DIV/0!</v>
      </c>
      <c r="EG69" s="51" t="e">
        <f>DJ69*100/('кол-во часов'!O44*18)</f>
        <v>#DIV/0!</v>
      </c>
      <c r="EH69" s="51" t="e">
        <f>DK69*100/('кол-во часов'!P44*18)</f>
        <v>#DIV/0!</v>
      </c>
      <c r="EI69" s="51" t="e">
        <f>DL69*100/('кол-во часов'!Q44*18)</f>
        <v>#DIV/0!</v>
      </c>
      <c r="EJ69" s="51" t="e">
        <f>DM69*100/('кол-во часов'!R44*18)</f>
        <v>#DIV/0!</v>
      </c>
      <c r="EK69" s="51" t="e">
        <f>DN69*100/('кол-во часов'!S44*18)</f>
        <v>#DIV/0!</v>
      </c>
      <c r="EL69" s="51" t="e">
        <f>DO69*100/('кол-во часов'!T44*18)</f>
        <v>#DIV/0!</v>
      </c>
      <c r="EM69" s="51" t="e">
        <f>DP69*100/('кол-во часов'!U44*18)</f>
        <v>#DIV/0!</v>
      </c>
      <c r="EN69" s="51" t="e">
        <f>DQ69*100/('кол-во часов'!V44*18)</f>
        <v>#DIV/0!</v>
      </c>
      <c r="EO69" s="51" t="e">
        <f>DR69*100/('кол-во часов'!W44*18)</f>
        <v>#DIV/0!</v>
      </c>
      <c r="EP69" s="51" t="e">
        <f>DS69*100/('кол-во часов'!X44*18)</f>
        <v>#DIV/0!</v>
      </c>
    </row>
    <row r="70" spans="1:146" ht="18" customHeight="1" x14ac:dyDescent="0.25">
      <c r="A70" s="33"/>
      <c r="B70" s="43"/>
      <c r="D70" s="8" t="s">
        <v>119</v>
      </c>
      <c r="E70" s="8"/>
      <c r="F70" s="8"/>
      <c r="G70" s="8"/>
      <c r="H70" s="8"/>
      <c r="I70" s="8"/>
      <c r="J70" s="8"/>
      <c r="K70" s="8"/>
      <c r="L70" s="8"/>
      <c r="M70" s="57" t="s">
        <v>14</v>
      </c>
      <c r="N70" s="8"/>
      <c r="O70" s="8"/>
      <c r="P70" s="8"/>
      <c r="Q70" s="8"/>
      <c r="R70" s="84" t="s">
        <v>13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59" t="s">
        <v>26</v>
      </c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 t="s">
        <v>13</v>
      </c>
      <c r="BM70" s="26"/>
      <c r="BN70" s="26"/>
      <c r="BO70" s="26"/>
      <c r="BP70" s="26"/>
      <c r="BQ70" s="26"/>
      <c r="BR70" s="26"/>
      <c r="BS70" s="26"/>
      <c r="BT70" s="26"/>
      <c r="BU70" s="26"/>
      <c r="BV70" s="61" t="s">
        <v>24</v>
      </c>
      <c r="BW70" s="26"/>
      <c r="BX70" s="26"/>
      <c r="BY70" s="26"/>
      <c r="BZ70" s="26"/>
      <c r="CA70" s="46"/>
      <c r="CB70" s="26"/>
      <c r="CC70" s="26"/>
      <c r="CD70" s="59" t="s">
        <v>26</v>
      </c>
      <c r="CE70" s="26"/>
      <c r="CF70" s="26"/>
      <c r="CG70" s="26"/>
      <c r="CH70" s="26"/>
      <c r="CI70" s="26"/>
      <c r="CJ70" s="26"/>
      <c r="CK70" s="26"/>
      <c r="CL70" s="26"/>
      <c r="CM70" s="26" t="s">
        <v>20</v>
      </c>
      <c r="CN70" s="26"/>
      <c r="CO70" s="26"/>
      <c r="CP70" s="59" t="s">
        <v>26</v>
      </c>
      <c r="CQ70" s="26"/>
      <c r="CR70" s="26"/>
      <c r="CS70" s="26"/>
      <c r="CT70" s="26"/>
      <c r="CU70" s="26"/>
      <c r="CV70" s="26"/>
      <c r="CW70" s="49">
        <f t="shared" si="0"/>
        <v>2</v>
      </c>
      <c r="CX70" s="50">
        <f t="shared" si="1"/>
        <v>1</v>
      </c>
      <c r="CY70" s="49">
        <f t="shared" si="2"/>
        <v>0</v>
      </c>
      <c r="CZ70" s="49">
        <f t="shared" si="3"/>
        <v>0</v>
      </c>
      <c r="DA70" s="49">
        <f t="shared" si="4"/>
        <v>0</v>
      </c>
      <c r="DB70" s="49">
        <f t="shared" si="5"/>
        <v>0</v>
      </c>
      <c r="DC70" s="49">
        <f t="shared" si="6"/>
        <v>0</v>
      </c>
      <c r="DD70" s="49">
        <f t="shared" si="7"/>
        <v>1</v>
      </c>
      <c r="DE70" s="49">
        <f t="shared" si="8"/>
        <v>0</v>
      </c>
      <c r="DF70" s="49">
        <f t="shared" si="9"/>
        <v>0</v>
      </c>
      <c r="DG70" s="49">
        <f t="shared" si="10"/>
        <v>0</v>
      </c>
      <c r="DH70" s="49">
        <f t="shared" si="11"/>
        <v>1</v>
      </c>
      <c r="DI70" s="49">
        <f t="shared" si="12"/>
        <v>0</v>
      </c>
      <c r="DJ70" s="49">
        <f t="shared" si="13"/>
        <v>3</v>
      </c>
      <c r="DK70" s="49">
        <f t="shared" si="14"/>
        <v>0</v>
      </c>
      <c r="DL70" s="49">
        <f t="shared" si="15"/>
        <v>0</v>
      </c>
      <c r="DM70" s="49">
        <f t="shared" si="16"/>
        <v>0</v>
      </c>
      <c r="DN70" s="49">
        <f t="shared" si="17"/>
        <v>0</v>
      </c>
      <c r="DO70" s="49">
        <f t="shared" si="18"/>
        <v>0</v>
      </c>
      <c r="DP70" s="49">
        <f t="shared" si="19"/>
        <v>0</v>
      </c>
      <c r="DQ70" s="49">
        <f t="shared" si="20"/>
        <v>0</v>
      </c>
      <c r="DR70" s="49">
        <f t="shared" si="21"/>
        <v>0</v>
      </c>
      <c r="DS70" s="49">
        <f t="shared" si="22"/>
        <v>0</v>
      </c>
      <c r="DT70" s="51" t="e">
        <f>CW70*100/('кол-во часов'!B45*18)</f>
        <v>#DIV/0!</v>
      </c>
      <c r="DU70" s="51" t="e">
        <f>CX70*100/('кол-во часов'!C45*18)</f>
        <v>#DIV/0!</v>
      </c>
      <c r="DV70" s="51" t="e">
        <f>CY70*100/('кол-во часов'!D45*17)</f>
        <v>#DIV/0!</v>
      </c>
      <c r="DW70" s="51" t="e">
        <f>CZ70*100/('кол-во часов'!E45*18)</f>
        <v>#DIV/0!</v>
      </c>
      <c r="DX70" s="51" t="e">
        <f>DA70*100/('кол-во часов'!F45*18)</f>
        <v>#DIV/0!</v>
      </c>
      <c r="DY70" s="51" t="e">
        <f>DB70*100/('кол-во часов'!G45*18)</f>
        <v>#DIV/0!</v>
      </c>
      <c r="DZ70" s="51" t="e">
        <f>DC70*100/('кол-во часов'!H45*18)</f>
        <v>#DIV/0!</v>
      </c>
      <c r="EA70" s="51" t="e">
        <f>DD70*100/('кол-во часов'!I45*18)</f>
        <v>#DIV/0!</v>
      </c>
      <c r="EB70" s="51" t="e">
        <f>DE70*100/('кол-во часов'!J45*18)</f>
        <v>#DIV/0!</v>
      </c>
      <c r="EC70" s="51" t="e">
        <f>DF70*100/('кол-во часов'!K45*18)</f>
        <v>#DIV/0!</v>
      </c>
      <c r="ED70" s="51" t="e">
        <f>DG70*100/('кол-во часов'!L45*18)</f>
        <v>#DIV/0!</v>
      </c>
      <c r="EE70" s="51" t="e">
        <f>DH70*100/('кол-во часов'!M45*18)</f>
        <v>#DIV/0!</v>
      </c>
      <c r="EF70" s="51" t="e">
        <f>DI70*100/('кол-во часов'!N45*18)</f>
        <v>#DIV/0!</v>
      </c>
      <c r="EG70" s="51" t="e">
        <f>DJ70*100/('кол-во часов'!O45*18)</f>
        <v>#DIV/0!</v>
      </c>
      <c r="EH70" s="51" t="e">
        <f>DK70*100/('кол-во часов'!P45*18)</f>
        <v>#DIV/0!</v>
      </c>
      <c r="EI70" s="51" t="e">
        <f>DL70*100/('кол-во часов'!Q45*18)</f>
        <v>#DIV/0!</v>
      </c>
      <c r="EJ70" s="51" t="e">
        <f>DM70*100/('кол-во часов'!R45*18)</f>
        <v>#DIV/0!</v>
      </c>
      <c r="EK70" s="51" t="e">
        <f>DN70*100/('кол-во часов'!S45*18)</f>
        <v>#DIV/0!</v>
      </c>
      <c r="EL70" s="51" t="e">
        <f>DO70*100/('кол-во часов'!T45*18)</f>
        <v>#DIV/0!</v>
      </c>
      <c r="EM70" s="51" t="e">
        <f>DP70*100/('кол-во часов'!U45*18)</f>
        <v>#DIV/0!</v>
      </c>
      <c r="EN70" s="51" t="e">
        <f>DQ70*100/('кол-во часов'!V45*18)</f>
        <v>#DIV/0!</v>
      </c>
      <c r="EO70" s="51" t="e">
        <f>DR70*100/('кол-во часов'!W45*18)</f>
        <v>#DIV/0!</v>
      </c>
      <c r="EP70" s="51" t="e">
        <f>DS70*100/('кол-во часов'!X45*18)</f>
        <v>#DIV/0!</v>
      </c>
    </row>
    <row r="71" spans="1:146" s="12" customFormat="1" ht="15.75" customHeight="1" x14ac:dyDescent="0.25">
      <c r="A71" s="52"/>
      <c r="B71" s="53"/>
      <c r="D71" s="11"/>
      <c r="E71" s="23">
        <v>1</v>
      </c>
      <c r="F71" s="23">
        <v>2</v>
      </c>
      <c r="G71" s="23">
        <v>3</v>
      </c>
      <c r="H71" s="23">
        <v>4</v>
      </c>
      <c r="I71" s="23">
        <v>5</v>
      </c>
      <c r="J71" s="23">
        <v>6</v>
      </c>
      <c r="K71" s="23">
        <v>8</v>
      </c>
      <c r="L71" s="23">
        <v>9</v>
      </c>
      <c r="M71" s="23">
        <v>10</v>
      </c>
      <c r="N71" s="23">
        <v>11</v>
      </c>
      <c r="O71" s="23">
        <v>12</v>
      </c>
      <c r="P71" s="23">
        <v>13</v>
      </c>
      <c r="Q71" s="23">
        <v>14</v>
      </c>
      <c r="R71" s="23">
        <v>16</v>
      </c>
      <c r="S71" s="10">
        <v>17</v>
      </c>
      <c r="T71" s="10">
        <v>18</v>
      </c>
      <c r="U71" s="10">
        <v>19</v>
      </c>
      <c r="V71" s="10">
        <v>20</v>
      </c>
      <c r="W71" s="10">
        <v>22</v>
      </c>
      <c r="X71" s="10">
        <v>23</v>
      </c>
      <c r="Y71" s="10">
        <v>24</v>
      </c>
      <c r="Z71" s="10">
        <v>25</v>
      </c>
      <c r="AA71" s="10">
        <v>26</v>
      </c>
      <c r="AB71" s="10">
        <v>27</v>
      </c>
      <c r="AC71" s="10">
        <v>29</v>
      </c>
      <c r="AD71" s="10">
        <v>30</v>
      </c>
      <c r="AE71" s="10">
        <v>1</v>
      </c>
      <c r="AF71" s="10">
        <v>2</v>
      </c>
      <c r="AG71" s="10">
        <v>3</v>
      </c>
      <c r="AH71" s="10">
        <v>4</v>
      </c>
      <c r="AI71" s="10">
        <v>6</v>
      </c>
      <c r="AJ71" s="10">
        <v>7</v>
      </c>
      <c r="AK71" s="10">
        <v>8</v>
      </c>
      <c r="AL71" s="10">
        <v>9</v>
      </c>
      <c r="AM71" s="10">
        <v>10</v>
      </c>
      <c r="AN71" s="10">
        <v>11</v>
      </c>
      <c r="AO71" s="10">
        <v>13</v>
      </c>
      <c r="AP71" s="10">
        <v>14</v>
      </c>
      <c r="AQ71" s="10">
        <v>15</v>
      </c>
      <c r="AR71" s="10">
        <v>16</v>
      </c>
      <c r="AS71" s="10">
        <v>17</v>
      </c>
      <c r="AT71" s="10">
        <v>18</v>
      </c>
      <c r="AU71" s="10">
        <v>20</v>
      </c>
      <c r="AV71" s="10">
        <v>21</v>
      </c>
      <c r="AW71" s="10">
        <v>22</v>
      </c>
      <c r="AX71" s="10">
        <v>23</v>
      </c>
      <c r="AY71" s="10">
        <v>24</v>
      </c>
      <c r="AZ71" s="10">
        <v>25</v>
      </c>
      <c r="BA71" s="10">
        <v>5</v>
      </c>
      <c r="BB71" s="10">
        <v>6</v>
      </c>
      <c r="BC71" s="10">
        <v>7</v>
      </c>
      <c r="BD71" s="10">
        <v>8</v>
      </c>
      <c r="BE71" s="10">
        <v>10</v>
      </c>
      <c r="BF71" s="10">
        <v>11</v>
      </c>
      <c r="BG71" s="10">
        <v>12</v>
      </c>
      <c r="BH71" s="10">
        <v>13</v>
      </c>
      <c r="BI71" s="10">
        <v>14</v>
      </c>
      <c r="BJ71" s="10">
        <v>15</v>
      </c>
      <c r="BK71" s="10">
        <v>17</v>
      </c>
      <c r="BL71" s="10">
        <v>18</v>
      </c>
      <c r="BM71" s="10">
        <v>19</v>
      </c>
      <c r="BN71" s="10">
        <v>20</v>
      </c>
      <c r="BO71" s="10">
        <v>21</v>
      </c>
      <c r="BP71" s="10">
        <v>22</v>
      </c>
      <c r="BQ71" s="10">
        <v>24</v>
      </c>
      <c r="BR71" s="10">
        <v>25</v>
      </c>
      <c r="BS71" s="10">
        <v>26</v>
      </c>
      <c r="BT71" s="10">
        <v>27</v>
      </c>
      <c r="BU71" s="10">
        <v>28</v>
      </c>
      <c r="BV71" s="10">
        <v>29</v>
      </c>
      <c r="BW71" s="10">
        <v>1</v>
      </c>
      <c r="BX71" s="10">
        <v>2</v>
      </c>
      <c r="BY71" s="10">
        <v>3</v>
      </c>
      <c r="BZ71" s="10">
        <v>4</v>
      </c>
      <c r="CA71" s="10">
        <v>5</v>
      </c>
      <c r="CB71" s="10">
        <v>6</v>
      </c>
      <c r="CC71" s="10">
        <v>8</v>
      </c>
      <c r="CD71" s="10">
        <v>9</v>
      </c>
      <c r="CE71" s="10">
        <v>10</v>
      </c>
      <c r="CF71" s="10">
        <v>11</v>
      </c>
      <c r="CG71" s="10">
        <v>12</v>
      </c>
      <c r="CH71" s="10">
        <v>13</v>
      </c>
      <c r="CI71" s="10">
        <v>15</v>
      </c>
      <c r="CJ71" s="10">
        <v>16</v>
      </c>
      <c r="CK71" s="10">
        <v>17</v>
      </c>
      <c r="CL71" s="10">
        <v>18</v>
      </c>
      <c r="CM71" s="10">
        <v>19</v>
      </c>
      <c r="CN71" s="10">
        <v>20</v>
      </c>
      <c r="CO71" s="10">
        <v>22</v>
      </c>
      <c r="CP71" s="10">
        <v>23</v>
      </c>
      <c r="CQ71" s="10">
        <v>24</v>
      </c>
      <c r="CR71" s="10">
        <v>25</v>
      </c>
      <c r="CS71" s="10">
        <v>26</v>
      </c>
      <c r="CT71" s="10">
        <v>27</v>
      </c>
      <c r="CU71" s="10">
        <v>29</v>
      </c>
      <c r="CV71" s="10">
        <v>30</v>
      </c>
      <c r="CW71" s="7" t="s">
        <v>13</v>
      </c>
      <c r="CX71" s="7" t="s">
        <v>14</v>
      </c>
      <c r="CY71" s="7" t="s">
        <v>15</v>
      </c>
      <c r="CZ71" s="7" t="s">
        <v>16</v>
      </c>
      <c r="DA71" s="7" t="s">
        <v>17</v>
      </c>
      <c r="DB71" s="7" t="s">
        <v>18</v>
      </c>
      <c r="DC71" s="7" t="s">
        <v>19</v>
      </c>
      <c r="DD71" s="7" t="s">
        <v>20</v>
      </c>
      <c r="DE71" s="7" t="s">
        <v>21</v>
      </c>
      <c r="DF71" s="7" t="s">
        <v>22</v>
      </c>
      <c r="DG71" s="7" t="s">
        <v>23</v>
      </c>
      <c r="DH71" s="7" t="s">
        <v>24</v>
      </c>
      <c r="DI71" s="7" t="s">
        <v>25</v>
      </c>
      <c r="DJ71" s="7" t="s">
        <v>26</v>
      </c>
      <c r="DK71" s="7" t="s">
        <v>27</v>
      </c>
      <c r="DL71" s="7" t="s">
        <v>28</v>
      </c>
      <c r="DM71" s="7" t="s">
        <v>29</v>
      </c>
      <c r="DN71" s="7" t="s">
        <v>30</v>
      </c>
      <c r="DO71" s="7" t="s">
        <v>31</v>
      </c>
      <c r="DP71" s="7" t="s">
        <v>32</v>
      </c>
      <c r="DQ71" s="7" t="s">
        <v>33</v>
      </c>
      <c r="DR71" s="7" t="s">
        <v>34</v>
      </c>
      <c r="DS71" s="7" t="s">
        <v>35</v>
      </c>
      <c r="DT71" s="19" t="s">
        <v>13</v>
      </c>
      <c r="DU71" s="19" t="s">
        <v>14</v>
      </c>
      <c r="DV71" s="19" t="s">
        <v>15</v>
      </c>
      <c r="DW71" s="19" t="s">
        <v>16</v>
      </c>
      <c r="DX71" s="19" t="s">
        <v>17</v>
      </c>
      <c r="DY71" s="19" t="s">
        <v>18</v>
      </c>
      <c r="DZ71" s="19" t="s">
        <v>19</v>
      </c>
      <c r="EA71" s="19" t="s">
        <v>20</v>
      </c>
      <c r="EB71" s="19" t="s">
        <v>21</v>
      </c>
      <c r="EC71" s="19" t="s">
        <v>22</v>
      </c>
      <c r="ED71" s="19" t="s">
        <v>23</v>
      </c>
      <c r="EE71" s="19" t="s">
        <v>24</v>
      </c>
      <c r="EF71" s="19" t="s">
        <v>25</v>
      </c>
      <c r="EG71" s="19" t="s">
        <v>26</v>
      </c>
      <c r="EH71" s="19" t="s">
        <v>27</v>
      </c>
      <c r="EI71" s="19" t="s">
        <v>28</v>
      </c>
      <c r="EJ71" s="19" t="s">
        <v>29</v>
      </c>
      <c r="EK71" s="19" t="s">
        <v>30</v>
      </c>
      <c r="EL71" s="19" t="s">
        <v>31</v>
      </c>
      <c r="EM71" s="19" t="s">
        <v>32</v>
      </c>
      <c r="EN71" s="19" t="s">
        <v>33</v>
      </c>
      <c r="EO71" s="19" t="s">
        <v>34</v>
      </c>
      <c r="EP71" s="19" t="s">
        <v>35</v>
      </c>
    </row>
    <row r="72" spans="1:146" s="13" customFormat="1" ht="21.4" customHeight="1" x14ac:dyDescent="0.25">
      <c r="A72" s="54"/>
      <c r="B72" s="53"/>
      <c r="D72" s="55"/>
      <c r="E72" s="64" t="s">
        <v>6</v>
      </c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6"/>
      <c r="AE72" s="67" t="s">
        <v>7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9"/>
      <c r="BA72" s="70" t="s">
        <v>8</v>
      </c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2"/>
      <c r="BW72" s="73" t="s">
        <v>9</v>
      </c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5"/>
      <c r="CW72" s="62" t="s">
        <v>10</v>
      </c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3" t="s">
        <v>11</v>
      </c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</row>
    <row r="73" spans="1:146" ht="58.15" customHeight="1" x14ac:dyDescent="0.25">
      <c r="A73" s="52"/>
      <c r="DR73" s="17"/>
      <c r="DT73" s="58"/>
      <c r="DU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</row>
    <row r="74" spans="1:146" ht="15.75" customHeight="1" x14ac:dyDescent="0.25">
      <c r="DT74" s="17"/>
    </row>
    <row r="75" spans="1:146" ht="15.75" customHeight="1" x14ac:dyDescent="0.25"/>
    <row r="76" spans="1:146" ht="15.75" customHeight="1" x14ac:dyDescent="0.25"/>
    <row r="77" spans="1:146" ht="15.75" customHeight="1" x14ac:dyDescent="0.25"/>
    <row r="78" spans="1:146" ht="15.75" customHeight="1" x14ac:dyDescent="0.25"/>
    <row r="79" spans="1:146" ht="15.75" customHeight="1" x14ac:dyDescent="0.25"/>
    <row r="80" spans="1:14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</sheetData>
  <sortState ref="A2:B25">
    <sortCondition ref="A2:A25"/>
  </sortState>
  <mergeCells count="18">
    <mergeCell ref="F2:J2"/>
    <mergeCell ref="F3:N3"/>
    <mergeCell ref="R3:AI3"/>
    <mergeCell ref="F4:N4"/>
    <mergeCell ref="R4:AG4"/>
    <mergeCell ref="A6:B6"/>
    <mergeCell ref="E6:AD6"/>
    <mergeCell ref="AE6:AZ6"/>
    <mergeCell ref="BA6:BV6"/>
    <mergeCell ref="BW6:CV6"/>
    <mergeCell ref="CW6:DS6"/>
    <mergeCell ref="DT6:EP6"/>
    <mergeCell ref="E72:AD72"/>
    <mergeCell ref="AE72:AZ72"/>
    <mergeCell ref="BA72:BV72"/>
    <mergeCell ref="BW72:CV72"/>
    <mergeCell ref="CW72:DS72"/>
    <mergeCell ref="DT72:EP72"/>
  </mergeCells>
  <pageMargins left="0.7" right="0.7" top="1.14375" bottom="1.14375" header="0.75" footer="0.75"/>
  <pageSetup paperSize="9" scale="4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4"/>
  <sheetViews>
    <sheetView workbookViewId="0">
      <pane xSplit="1" ySplit="4" topLeftCell="B5" activePane="bottomRight" state="frozen"/>
      <selection pane="topRight"/>
      <selection pane="bottomLeft"/>
      <selection pane="bottomRight" activeCell="E19" sqref="E19"/>
    </sheetView>
  </sheetViews>
  <sheetFormatPr defaultColWidth="9" defaultRowHeight="14.25" x14ac:dyDescent="0.2"/>
  <cols>
    <col min="2" max="4" width="5.25" style="4" customWidth="1"/>
    <col min="5" max="5" width="5.5" style="4" customWidth="1"/>
    <col min="6" max="6" width="5.25" style="4" customWidth="1"/>
    <col min="7" max="7" width="5.5" style="4" customWidth="1"/>
    <col min="8" max="8" width="5.25" style="4" customWidth="1"/>
    <col min="9" max="9" width="5.75" style="4" customWidth="1"/>
    <col min="10" max="11" width="5.25" style="4" customWidth="1"/>
    <col min="12" max="12" width="6.25" style="4" customWidth="1"/>
    <col min="13" max="13" width="5.5" style="4" customWidth="1"/>
    <col min="14" max="14" width="4.75" style="4" customWidth="1"/>
    <col min="15" max="15" width="5.25" style="4" customWidth="1"/>
    <col min="16" max="16" width="5.75" style="4" customWidth="1"/>
    <col min="17" max="20" width="5.25" style="4" customWidth="1"/>
    <col min="21" max="21" width="5.5" style="4" customWidth="1"/>
    <col min="22" max="22" width="5.25" style="4" customWidth="1"/>
    <col min="23" max="23" width="5" style="4" customWidth="1"/>
    <col min="24" max="24" width="5.25" style="4" customWidth="1"/>
    <col min="25" max="25" width="8.75" style="4"/>
  </cols>
  <sheetData>
    <row r="2" spans="1:24" ht="18" x14ac:dyDescent="0.2">
      <c r="B2" s="81" t="s">
        <v>120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ht="15.75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">
      <c r="A4" s="6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7" t="s">
        <v>29</v>
      </c>
      <c r="S4" s="7" t="s">
        <v>30</v>
      </c>
      <c r="T4" s="7" t="s">
        <v>31</v>
      </c>
      <c r="U4" s="7" t="s">
        <v>32</v>
      </c>
      <c r="V4" s="7" t="s">
        <v>33</v>
      </c>
      <c r="W4" s="7" t="s">
        <v>34</v>
      </c>
      <c r="X4" s="7" t="s">
        <v>35</v>
      </c>
    </row>
    <row r="5" spans="1:24" ht="15.75" x14ac:dyDescent="0.2">
      <c r="A5" s="8" t="s">
        <v>37</v>
      </c>
      <c r="B5" s="9">
        <v>5</v>
      </c>
      <c r="C5" s="9">
        <v>4</v>
      </c>
      <c r="D5" s="9"/>
      <c r="E5" s="9"/>
      <c r="F5" s="9"/>
      <c r="G5" s="9"/>
      <c r="H5" s="9"/>
      <c r="I5" s="9"/>
      <c r="J5" s="9"/>
      <c r="K5" s="9">
        <v>4</v>
      </c>
      <c r="L5" s="9"/>
      <c r="M5" s="9"/>
      <c r="N5" s="9"/>
      <c r="O5" s="9"/>
      <c r="P5" s="9"/>
      <c r="Q5" s="9"/>
      <c r="R5" s="9">
        <v>2</v>
      </c>
      <c r="S5" s="9">
        <v>1</v>
      </c>
      <c r="T5" s="9"/>
      <c r="U5" s="9">
        <v>1</v>
      </c>
      <c r="V5" s="9"/>
      <c r="W5" s="9">
        <v>1</v>
      </c>
      <c r="X5" s="9">
        <v>3</v>
      </c>
    </row>
    <row r="6" spans="1:24" ht="15.75" x14ac:dyDescent="0.2">
      <c r="A6" s="8" t="s">
        <v>39</v>
      </c>
      <c r="B6" s="9">
        <v>5</v>
      </c>
      <c r="C6" s="9">
        <v>4</v>
      </c>
      <c r="D6" s="9"/>
      <c r="E6" s="9"/>
      <c r="F6" s="9"/>
      <c r="G6" s="9"/>
      <c r="H6" s="9"/>
      <c r="I6" s="9"/>
      <c r="J6" s="9"/>
      <c r="K6" s="9">
        <v>4</v>
      </c>
      <c r="L6" s="9"/>
      <c r="M6" s="9"/>
      <c r="N6" s="9"/>
      <c r="O6" s="9"/>
      <c r="P6" s="9"/>
      <c r="Q6" s="9"/>
      <c r="R6" s="9">
        <v>2</v>
      </c>
      <c r="S6" s="9">
        <v>1</v>
      </c>
      <c r="T6" s="9"/>
      <c r="U6" s="9">
        <v>1</v>
      </c>
      <c r="V6" s="9"/>
      <c r="W6" s="9">
        <v>1</v>
      </c>
      <c r="X6" s="9">
        <v>3</v>
      </c>
    </row>
    <row r="7" spans="1:24" ht="15.75" x14ac:dyDescent="0.2">
      <c r="A7" s="8" t="s">
        <v>41</v>
      </c>
      <c r="B7" s="9">
        <v>5</v>
      </c>
      <c r="C7" s="9">
        <v>4</v>
      </c>
      <c r="D7" s="9"/>
      <c r="E7" s="9"/>
      <c r="F7" s="9"/>
      <c r="G7" s="9"/>
      <c r="H7" s="9"/>
      <c r="I7" s="9"/>
      <c r="J7" s="9"/>
      <c r="K7" s="9">
        <v>4</v>
      </c>
      <c r="L7" s="9"/>
      <c r="M7" s="9"/>
      <c r="N7" s="9"/>
      <c r="O7" s="9"/>
      <c r="P7" s="9"/>
      <c r="Q7" s="9"/>
      <c r="R7" s="9">
        <v>2</v>
      </c>
      <c r="S7" s="9">
        <v>1</v>
      </c>
      <c r="T7" s="9"/>
      <c r="U7" s="9">
        <v>1</v>
      </c>
      <c r="V7" s="9"/>
      <c r="W7" s="9">
        <v>1</v>
      </c>
      <c r="X7" s="9">
        <v>3</v>
      </c>
    </row>
    <row r="8" spans="1:24" ht="15.75" x14ac:dyDescent="0.2">
      <c r="A8" s="8" t="s">
        <v>43</v>
      </c>
      <c r="B8" s="9">
        <v>5</v>
      </c>
      <c r="C8" s="9">
        <v>4</v>
      </c>
      <c r="D8" s="9"/>
      <c r="E8" s="9"/>
      <c r="F8" s="9"/>
      <c r="G8" s="9"/>
      <c r="H8" s="9"/>
      <c r="I8" s="9"/>
      <c r="J8" s="9"/>
      <c r="K8" s="9">
        <v>4</v>
      </c>
      <c r="L8" s="9"/>
      <c r="M8" s="9"/>
      <c r="N8" s="9"/>
      <c r="O8" s="9"/>
      <c r="P8" s="9"/>
      <c r="Q8" s="9"/>
      <c r="R8" s="9">
        <v>2</v>
      </c>
      <c r="S8" s="9">
        <v>1</v>
      </c>
      <c r="T8" s="9"/>
      <c r="U8" s="9">
        <v>1</v>
      </c>
      <c r="V8" s="9"/>
      <c r="W8" s="9">
        <v>1</v>
      </c>
      <c r="X8" s="9">
        <v>3</v>
      </c>
    </row>
    <row r="9" spans="1:24" ht="15.75" x14ac:dyDescent="0.2">
      <c r="A9" s="8" t="s">
        <v>48</v>
      </c>
      <c r="B9" s="9">
        <v>5</v>
      </c>
      <c r="C9" s="9">
        <v>4</v>
      </c>
      <c r="D9" s="9"/>
      <c r="E9" s="9"/>
      <c r="F9" s="9"/>
      <c r="G9" s="9"/>
      <c r="H9" s="9"/>
      <c r="I9" s="9"/>
      <c r="J9" s="9"/>
      <c r="K9" s="9">
        <v>4</v>
      </c>
      <c r="L9" s="9"/>
      <c r="M9" s="9"/>
      <c r="N9" s="9"/>
      <c r="O9" s="9"/>
      <c r="P9" s="9"/>
      <c r="Q9" s="9"/>
      <c r="R9" s="9">
        <v>2</v>
      </c>
      <c r="S9" s="9">
        <v>1</v>
      </c>
      <c r="T9" s="9"/>
      <c r="U9" s="9">
        <v>1</v>
      </c>
      <c r="V9" s="9"/>
      <c r="W9" s="9">
        <v>1</v>
      </c>
      <c r="X9" s="9">
        <v>3</v>
      </c>
    </row>
    <row r="10" spans="1:24" ht="15.75" x14ac:dyDescent="0.2">
      <c r="A10" s="8" t="s">
        <v>50</v>
      </c>
      <c r="B10" s="9">
        <v>5</v>
      </c>
      <c r="C10" s="9">
        <v>4</v>
      </c>
      <c r="D10" s="9"/>
      <c r="E10" s="9"/>
      <c r="F10" s="9"/>
      <c r="G10" s="9"/>
      <c r="H10" s="9"/>
      <c r="I10" s="9"/>
      <c r="J10" s="9"/>
      <c r="K10" s="9">
        <v>4</v>
      </c>
      <c r="L10" s="9"/>
      <c r="M10" s="9"/>
      <c r="N10" s="9"/>
      <c r="O10" s="9"/>
      <c r="P10" s="9"/>
      <c r="Q10" s="9"/>
      <c r="R10" s="9">
        <v>2</v>
      </c>
      <c r="S10" s="9">
        <v>1</v>
      </c>
      <c r="T10" s="9"/>
      <c r="U10" s="9">
        <v>1</v>
      </c>
      <c r="V10" s="9"/>
      <c r="W10" s="9">
        <v>1</v>
      </c>
      <c r="X10" s="9">
        <v>3</v>
      </c>
    </row>
    <row r="11" spans="1:24" ht="15.75" x14ac:dyDescent="0.2">
      <c r="A11" s="8" t="s">
        <v>52</v>
      </c>
      <c r="B11" s="9">
        <v>5</v>
      </c>
      <c r="C11" s="9">
        <v>4</v>
      </c>
      <c r="D11" s="9"/>
      <c r="E11" s="9"/>
      <c r="F11" s="9"/>
      <c r="G11" s="9"/>
      <c r="H11" s="9"/>
      <c r="I11" s="9"/>
      <c r="J11" s="9"/>
      <c r="K11" s="9">
        <v>4</v>
      </c>
      <c r="L11" s="9"/>
      <c r="M11" s="9"/>
      <c r="N11" s="9"/>
      <c r="O11" s="9"/>
      <c r="P11" s="9"/>
      <c r="Q11" s="9"/>
      <c r="R11" s="9">
        <v>2</v>
      </c>
      <c r="S11" s="9">
        <v>1</v>
      </c>
      <c r="T11" s="9"/>
      <c r="U11" s="9">
        <v>1</v>
      </c>
      <c r="V11" s="9"/>
      <c r="W11" s="9">
        <v>1</v>
      </c>
      <c r="X11" s="9">
        <v>3</v>
      </c>
    </row>
    <row r="12" spans="1:24" ht="15.75" x14ac:dyDescent="0.2">
      <c r="A12" s="8" t="s">
        <v>54</v>
      </c>
      <c r="B12" s="9">
        <v>5</v>
      </c>
      <c r="C12" s="9">
        <v>4</v>
      </c>
      <c r="D12" s="9"/>
      <c r="E12" s="9"/>
      <c r="F12" s="9"/>
      <c r="G12" s="9"/>
      <c r="H12" s="9"/>
      <c r="I12" s="9"/>
      <c r="J12" s="9"/>
      <c r="K12" s="9">
        <v>4</v>
      </c>
      <c r="L12" s="9"/>
      <c r="M12" s="9"/>
      <c r="N12" s="9"/>
      <c r="O12" s="9"/>
      <c r="P12" s="9"/>
      <c r="Q12" s="9"/>
      <c r="R12" s="9">
        <v>2</v>
      </c>
      <c r="S12" s="9">
        <v>1</v>
      </c>
      <c r="T12" s="9"/>
      <c r="U12" s="9">
        <v>1</v>
      </c>
      <c r="V12" s="9"/>
      <c r="W12" s="9">
        <v>1</v>
      </c>
      <c r="X12" s="9">
        <v>3</v>
      </c>
    </row>
    <row r="13" spans="1:24" ht="15.75" x14ac:dyDescent="0.2">
      <c r="A13" s="8" t="s">
        <v>59</v>
      </c>
      <c r="B13" s="9">
        <v>5</v>
      </c>
      <c r="C13" s="9">
        <v>4</v>
      </c>
      <c r="D13" s="9"/>
      <c r="E13" s="9"/>
      <c r="F13" s="9"/>
      <c r="G13" s="9"/>
      <c r="H13" s="9"/>
      <c r="I13" s="9"/>
      <c r="J13" s="9"/>
      <c r="K13" s="9">
        <v>4</v>
      </c>
      <c r="L13" s="9"/>
      <c r="M13" s="9"/>
      <c r="N13" s="9"/>
      <c r="O13" s="9"/>
      <c r="P13" s="9"/>
      <c r="Q13" s="9"/>
      <c r="R13" s="9">
        <v>2</v>
      </c>
      <c r="S13" s="9">
        <v>1</v>
      </c>
      <c r="T13" s="9"/>
      <c r="U13" s="9">
        <v>1</v>
      </c>
      <c r="V13" s="9"/>
      <c r="W13" s="9">
        <v>1</v>
      </c>
      <c r="X13" s="9">
        <v>2</v>
      </c>
    </row>
    <row r="14" spans="1:24" ht="15.75" x14ac:dyDescent="0.2">
      <c r="A14" s="8" t="s">
        <v>61</v>
      </c>
      <c r="B14" s="9">
        <v>5</v>
      </c>
      <c r="C14" s="9">
        <v>4</v>
      </c>
      <c r="D14" s="9"/>
      <c r="E14" s="9"/>
      <c r="F14" s="9"/>
      <c r="G14" s="9"/>
      <c r="H14" s="9"/>
      <c r="I14" s="9"/>
      <c r="J14" s="9"/>
      <c r="K14" s="9">
        <v>4</v>
      </c>
      <c r="L14" s="9"/>
      <c r="M14" s="9"/>
      <c r="N14" s="9"/>
      <c r="O14" s="9"/>
      <c r="P14" s="9"/>
      <c r="Q14" s="9"/>
      <c r="R14" s="9">
        <v>2</v>
      </c>
      <c r="S14" s="9">
        <v>1</v>
      </c>
      <c r="T14" s="9"/>
      <c r="U14" s="9">
        <v>1</v>
      </c>
      <c r="V14" s="9"/>
      <c r="W14" s="9">
        <v>1</v>
      </c>
      <c r="X14" s="9">
        <v>2</v>
      </c>
    </row>
    <row r="15" spans="1:24" ht="15.75" x14ac:dyDescent="0.2">
      <c r="A15" s="8" t="s">
        <v>63</v>
      </c>
      <c r="B15" s="9">
        <v>5</v>
      </c>
      <c r="C15" s="9">
        <v>4</v>
      </c>
      <c r="D15" s="9"/>
      <c r="E15" s="9"/>
      <c r="F15" s="9"/>
      <c r="G15" s="9"/>
      <c r="H15" s="9"/>
      <c r="I15" s="9"/>
      <c r="J15" s="9"/>
      <c r="K15" s="9">
        <v>4</v>
      </c>
      <c r="L15" s="9"/>
      <c r="M15" s="9"/>
      <c r="N15" s="9"/>
      <c r="O15" s="9"/>
      <c r="P15" s="9"/>
      <c r="Q15" s="9"/>
      <c r="R15" s="9">
        <v>2</v>
      </c>
      <c r="S15" s="9">
        <v>1</v>
      </c>
      <c r="T15" s="9"/>
      <c r="U15" s="9">
        <v>1</v>
      </c>
      <c r="V15" s="9"/>
      <c r="W15" s="9">
        <v>1</v>
      </c>
      <c r="X15" s="9">
        <v>2</v>
      </c>
    </row>
    <row r="16" spans="1:24" ht="15.75" x14ac:dyDescent="0.2">
      <c r="A16" s="8" t="s">
        <v>65</v>
      </c>
      <c r="B16" s="9">
        <v>5</v>
      </c>
      <c r="C16" s="9">
        <v>4</v>
      </c>
      <c r="D16" s="9"/>
      <c r="E16" s="9"/>
      <c r="F16" s="9"/>
      <c r="G16" s="9"/>
      <c r="H16" s="9"/>
      <c r="I16" s="9"/>
      <c r="J16" s="9"/>
      <c r="K16" s="9">
        <v>4</v>
      </c>
      <c r="L16" s="9"/>
      <c r="M16" s="9"/>
      <c r="N16" s="9"/>
      <c r="O16" s="9"/>
      <c r="P16" s="9"/>
      <c r="Q16" s="9"/>
      <c r="R16" s="9">
        <v>2</v>
      </c>
      <c r="S16" s="9">
        <v>1</v>
      </c>
      <c r="T16" s="9"/>
      <c r="U16" s="9">
        <v>1</v>
      </c>
      <c r="V16" s="9"/>
      <c r="W16" s="9">
        <v>1</v>
      </c>
      <c r="X16" s="9">
        <v>2</v>
      </c>
    </row>
    <row r="17" spans="1:24" ht="15.75" x14ac:dyDescent="0.2">
      <c r="A17" s="8" t="s">
        <v>69</v>
      </c>
      <c r="B17" s="9">
        <v>5</v>
      </c>
      <c r="C17" s="9">
        <v>5</v>
      </c>
      <c r="D17" s="9"/>
      <c r="E17" s="9"/>
      <c r="F17" s="9"/>
      <c r="G17" s="9">
        <v>1</v>
      </c>
      <c r="H17" s="9">
        <v>1</v>
      </c>
      <c r="I17" s="9"/>
      <c r="J17" s="9">
        <v>3</v>
      </c>
      <c r="K17" s="9">
        <v>3</v>
      </c>
      <c r="L17" s="9"/>
      <c r="M17" s="9"/>
      <c r="N17" s="9"/>
      <c r="O17" s="9">
        <v>3</v>
      </c>
      <c r="P17" s="9">
        <v>3</v>
      </c>
      <c r="Q17" s="9">
        <v>3</v>
      </c>
      <c r="R17" s="9"/>
      <c r="S17" s="9">
        <v>1</v>
      </c>
      <c r="T17" s="9"/>
      <c r="U17" s="9">
        <v>1</v>
      </c>
      <c r="V17" s="9"/>
      <c r="W17" s="9">
        <v>2</v>
      </c>
      <c r="X17" s="9">
        <v>3</v>
      </c>
    </row>
    <row r="18" spans="1:24" ht="15.75" x14ac:dyDescent="0.2">
      <c r="A18" s="8" t="s">
        <v>71</v>
      </c>
      <c r="B18" s="9">
        <v>5</v>
      </c>
      <c r="C18" s="9">
        <v>5</v>
      </c>
      <c r="D18" s="9"/>
      <c r="E18" s="9"/>
      <c r="F18" s="9"/>
      <c r="G18" s="9">
        <v>1</v>
      </c>
      <c r="H18" s="9">
        <v>1</v>
      </c>
      <c r="I18" s="9"/>
      <c r="J18" s="9">
        <v>3</v>
      </c>
      <c r="K18" s="9">
        <v>3</v>
      </c>
      <c r="L18" s="9"/>
      <c r="M18" s="9"/>
      <c r="N18" s="9"/>
      <c r="O18" s="9">
        <v>3</v>
      </c>
      <c r="P18" s="9">
        <v>3</v>
      </c>
      <c r="Q18" s="9">
        <v>3</v>
      </c>
      <c r="R18" s="9"/>
      <c r="S18" s="9">
        <v>1</v>
      </c>
      <c r="T18" s="9"/>
      <c r="U18" s="9">
        <v>1</v>
      </c>
      <c r="V18" s="9"/>
      <c r="W18" s="9">
        <v>2</v>
      </c>
      <c r="X18" s="9">
        <v>3</v>
      </c>
    </row>
    <row r="19" spans="1:24" ht="15.75" x14ac:dyDescent="0.2">
      <c r="A19" s="8" t="s">
        <v>73</v>
      </c>
      <c r="B19" s="9">
        <v>5</v>
      </c>
      <c r="C19" s="9">
        <v>5</v>
      </c>
      <c r="D19" s="9"/>
      <c r="E19" s="9"/>
      <c r="F19" s="9"/>
      <c r="G19" s="9">
        <v>1</v>
      </c>
      <c r="H19" s="9">
        <v>1</v>
      </c>
      <c r="I19" s="9"/>
      <c r="J19" s="9">
        <v>3</v>
      </c>
      <c r="K19" s="9">
        <v>3</v>
      </c>
      <c r="L19" s="9"/>
      <c r="M19" s="9"/>
      <c r="N19" s="9"/>
      <c r="O19" s="9">
        <v>3</v>
      </c>
      <c r="P19" s="9">
        <v>3</v>
      </c>
      <c r="Q19" s="9">
        <v>3</v>
      </c>
      <c r="R19" s="9"/>
      <c r="S19" s="9">
        <v>1</v>
      </c>
      <c r="T19" s="9"/>
      <c r="U19" s="9">
        <v>1</v>
      </c>
      <c r="V19" s="9"/>
      <c r="W19" s="9">
        <v>2</v>
      </c>
      <c r="X19" s="9">
        <v>3</v>
      </c>
    </row>
    <row r="20" spans="1:24" ht="15.75" x14ac:dyDescent="0.2">
      <c r="A20" s="8" t="s">
        <v>74</v>
      </c>
      <c r="B20" s="9">
        <v>5</v>
      </c>
      <c r="C20" s="9">
        <v>5</v>
      </c>
      <c r="D20" s="9"/>
      <c r="E20" s="9"/>
      <c r="F20" s="9"/>
      <c r="G20" s="9">
        <v>1</v>
      </c>
      <c r="H20" s="9">
        <v>1</v>
      </c>
      <c r="I20" s="9"/>
      <c r="J20" s="9">
        <v>3</v>
      </c>
      <c r="K20" s="9">
        <v>3</v>
      </c>
      <c r="L20" s="9"/>
      <c r="M20" s="9"/>
      <c r="N20" s="9"/>
      <c r="O20" s="9">
        <v>3</v>
      </c>
      <c r="P20" s="9">
        <v>3</v>
      </c>
      <c r="Q20" s="9">
        <v>3</v>
      </c>
      <c r="R20" s="9"/>
      <c r="S20" s="9">
        <v>1</v>
      </c>
      <c r="T20" s="9"/>
      <c r="U20" s="9">
        <v>1</v>
      </c>
      <c r="V20" s="9"/>
      <c r="W20" s="9">
        <v>2</v>
      </c>
      <c r="X20" s="9">
        <v>3</v>
      </c>
    </row>
    <row r="21" spans="1:24" ht="15.75" x14ac:dyDescent="0.2">
      <c r="A21" s="8" t="s">
        <v>80</v>
      </c>
      <c r="B21" s="9">
        <v>6</v>
      </c>
      <c r="C21" s="9">
        <v>5</v>
      </c>
      <c r="D21" s="9"/>
      <c r="E21" s="9"/>
      <c r="F21" s="9"/>
      <c r="G21" s="9">
        <v>1</v>
      </c>
      <c r="H21" s="9">
        <v>1</v>
      </c>
      <c r="I21" s="9"/>
      <c r="J21" s="9">
        <v>3</v>
      </c>
      <c r="K21" s="9">
        <v>3</v>
      </c>
      <c r="L21" s="9"/>
      <c r="M21" s="9"/>
      <c r="N21" s="9"/>
      <c r="O21" s="9">
        <v>3</v>
      </c>
      <c r="P21" s="9">
        <v>3</v>
      </c>
      <c r="Q21" s="9">
        <v>3</v>
      </c>
      <c r="R21" s="9"/>
      <c r="S21" s="9">
        <v>1</v>
      </c>
      <c r="T21" s="9"/>
      <c r="U21" s="9">
        <v>1</v>
      </c>
      <c r="V21" s="9"/>
      <c r="W21" s="9">
        <v>2</v>
      </c>
      <c r="X21" s="9">
        <v>3</v>
      </c>
    </row>
    <row r="22" spans="1:24" ht="15.75" x14ac:dyDescent="0.2">
      <c r="A22" s="8" t="s">
        <v>82</v>
      </c>
      <c r="B22" s="9">
        <v>6</v>
      </c>
      <c r="C22" s="9">
        <v>5</v>
      </c>
      <c r="D22" s="9"/>
      <c r="E22" s="9"/>
      <c r="F22" s="9"/>
      <c r="G22" s="9">
        <v>1</v>
      </c>
      <c r="H22" s="9">
        <v>1</v>
      </c>
      <c r="I22" s="9"/>
      <c r="J22" s="9">
        <v>3</v>
      </c>
      <c r="K22" s="9">
        <v>3</v>
      </c>
      <c r="L22" s="9"/>
      <c r="M22" s="9"/>
      <c r="N22" s="9"/>
      <c r="O22" s="9">
        <v>3</v>
      </c>
      <c r="P22" s="9">
        <v>3</v>
      </c>
      <c r="Q22" s="9">
        <v>3</v>
      </c>
      <c r="R22" s="9"/>
      <c r="S22" s="9">
        <v>1</v>
      </c>
      <c r="T22" s="9"/>
      <c r="U22" s="9">
        <v>1</v>
      </c>
      <c r="V22" s="9"/>
      <c r="W22" s="9">
        <v>2</v>
      </c>
      <c r="X22" s="9">
        <v>3</v>
      </c>
    </row>
    <row r="23" spans="1:24" ht="15.75" x14ac:dyDescent="0.2">
      <c r="A23" s="8" t="s">
        <v>84</v>
      </c>
      <c r="B23" s="9">
        <v>6</v>
      </c>
      <c r="C23" s="9">
        <v>5</v>
      </c>
      <c r="D23" s="9"/>
      <c r="E23" s="9"/>
      <c r="F23" s="9"/>
      <c r="G23" s="9">
        <v>1</v>
      </c>
      <c r="H23" s="9">
        <v>1</v>
      </c>
      <c r="I23" s="9"/>
      <c r="J23" s="9">
        <v>3</v>
      </c>
      <c r="K23" s="9">
        <v>3</v>
      </c>
      <c r="L23" s="9"/>
      <c r="M23" s="9"/>
      <c r="N23" s="9"/>
      <c r="O23" s="9">
        <v>3</v>
      </c>
      <c r="P23" s="9">
        <v>3</v>
      </c>
      <c r="Q23" s="9">
        <v>3</v>
      </c>
      <c r="R23" s="9"/>
      <c r="S23" s="9">
        <v>1</v>
      </c>
      <c r="T23" s="9"/>
      <c r="U23" s="9">
        <v>1</v>
      </c>
      <c r="V23" s="9"/>
      <c r="W23" s="9">
        <v>2</v>
      </c>
      <c r="X23" s="9">
        <v>3</v>
      </c>
    </row>
    <row r="24" spans="1:24" ht="15.75" x14ac:dyDescent="0.2">
      <c r="A24" s="8" t="s">
        <v>86</v>
      </c>
      <c r="B24" s="9">
        <v>6</v>
      </c>
      <c r="C24" s="9">
        <v>5</v>
      </c>
      <c r="D24" s="9"/>
      <c r="E24" s="9"/>
      <c r="F24" s="9"/>
      <c r="G24" s="9">
        <v>1</v>
      </c>
      <c r="H24" s="9">
        <v>1</v>
      </c>
      <c r="I24" s="9"/>
      <c r="J24" s="9">
        <v>3</v>
      </c>
      <c r="K24" s="9">
        <v>3</v>
      </c>
      <c r="L24" s="9"/>
      <c r="M24" s="9"/>
      <c r="N24" s="9"/>
      <c r="O24" s="9">
        <v>3</v>
      </c>
      <c r="P24" s="9">
        <v>3</v>
      </c>
      <c r="Q24" s="9">
        <v>3</v>
      </c>
      <c r="R24" s="9"/>
      <c r="S24" s="9">
        <v>1</v>
      </c>
      <c r="T24" s="9"/>
      <c r="U24" s="9">
        <v>1</v>
      </c>
      <c r="V24" s="9"/>
      <c r="W24" s="9">
        <v>2</v>
      </c>
      <c r="X24" s="9">
        <v>3</v>
      </c>
    </row>
    <row r="25" spans="1:24" ht="15.75" x14ac:dyDescent="0.2">
      <c r="A25" s="8" t="s">
        <v>92</v>
      </c>
      <c r="B25" s="9">
        <v>4</v>
      </c>
      <c r="C25" s="9">
        <v>6</v>
      </c>
      <c r="D25" s="9"/>
      <c r="E25" s="9"/>
      <c r="F25" s="9"/>
      <c r="G25" s="9">
        <v>1</v>
      </c>
      <c r="H25" s="9">
        <v>2</v>
      </c>
      <c r="I25" s="9">
        <v>1</v>
      </c>
      <c r="J25" s="9">
        <v>3</v>
      </c>
      <c r="K25" s="9">
        <v>2</v>
      </c>
      <c r="L25" s="9"/>
      <c r="M25" s="9">
        <v>2</v>
      </c>
      <c r="N25" s="9"/>
      <c r="O25" s="9">
        <v>3</v>
      </c>
      <c r="P25" s="9">
        <v>3</v>
      </c>
      <c r="Q25" s="9">
        <v>3</v>
      </c>
      <c r="R25" s="9"/>
      <c r="S25" s="9">
        <v>1</v>
      </c>
      <c r="T25" s="9"/>
      <c r="U25" s="9">
        <v>1</v>
      </c>
      <c r="V25" s="9"/>
      <c r="W25" s="9">
        <v>2</v>
      </c>
      <c r="X25" s="9">
        <v>3</v>
      </c>
    </row>
    <row r="26" spans="1:24" ht="15.75" x14ac:dyDescent="0.2">
      <c r="A26" s="8" t="s">
        <v>94</v>
      </c>
      <c r="B26" s="9">
        <v>4</v>
      </c>
      <c r="C26" s="9">
        <v>6</v>
      </c>
      <c r="D26" s="9"/>
      <c r="E26" s="9"/>
      <c r="F26" s="9"/>
      <c r="G26" s="9">
        <v>1</v>
      </c>
      <c r="H26" s="9">
        <v>2</v>
      </c>
      <c r="I26" s="9">
        <v>1</v>
      </c>
      <c r="J26" s="9">
        <v>3</v>
      </c>
      <c r="K26" s="9">
        <v>2</v>
      </c>
      <c r="L26" s="9"/>
      <c r="M26" s="9">
        <v>2</v>
      </c>
      <c r="N26" s="9"/>
      <c r="O26" s="9">
        <v>3</v>
      </c>
      <c r="P26" s="9">
        <v>3</v>
      </c>
      <c r="Q26" s="9">
        <v>3</v>
      </c>
      <c r="R26" s="9"/>
      <c r="S26" s="9">
        <v>1</v>
      </c>
      <c r="T26" s="9"/>
      <c r="U26" s="9">
        <v>1</v>
      </c>
      <c r="V26" s="9"/>
      <c r="W26" s="9">
        <v>2</v>
      </c>
      <c r="X26" s="9">
        <v>3</v>
      </c>
    </row>
    <row r="27" spans="1:24" ht="15.75" x14ac:dyDescent="0.2">
      <c r="A27" s="8" t="s">
        <v>95</v>
      </c>
      <c r="B27" s="9">
        <v>4</v>
      </c>
      <c r="C27" s="9">
        <v>6</v>
      </c>
      <c r="D27" s="9"/>
      <c r="E27" s="9"/>
      <c r="F27" s="9"/>
      <c r="G27" s="9">
        <v>1</v>
      </c>
      <c r="H27" s="9">
        <v>2</v>
      </c>
      <c r="I27" s="9">
        <v>1</v>
      </c>
      <c r="J27" s="9">
        <v>3</v>
      </c>
      <c r="K27" s="9">
        <v>2</v>
      </c>
      <c r="L27" s="9"/>
      <c r="M27" s="9">
        <v>2</v>
      </c>
      <c r="N27" s="9"/>
      <c r="O27" s="9">
        <v>3</v>
      </c>
      <c r="P27" s="9">
        <v>3</v>
      </c>
      <c r="Q27" s="9">
        <v>3</v>
      </c>
      <c r="R27" s="9"/>
      <c r="S27" s="9">
        <v>1</v>
      </c>
      <c r="T27" s="9"/>
      <c r="U27" s="9">
        <v>1</v>
      </c>
      <c r="V27" s="9"/>
      <c r="W27" s="9">
        <v>2</v>
      </c>
      <c r="X27" s="9">
        <v>3</v>
      </c>
    </row>
    <row r="28" spans="1:24" ht="15.75" x14ac:dyDescent="0.2">
      <c r="A28" s="8" t="s">
        <v>96</v>
      </c>
      <c r="B28" s="9">
        <v>4</v>
      </c>
      <c r="C28" s="9">
        <v>6</v>
      </c>
      <c r="D28" s="9"/>
      <c r="E28" s="9"/>
      <c r="F28" s="9"/>
      <c r="G28" s="9">
        <v>1</v>
      </c>
      <c r="H28" s="9">
        <v>2</v>
      </c>
      <c r="I28" s="9">
        <v>1</v>
      </c>
      <c r="J28" s="9">
        <v>3</v>
      </c>
      <c r="K28" s="9">
        <v>2</v>
      </c>
      <c r="L28" s="9"/>
      <c r="M28" s="9">
        <v>2</v>
      </c>
      <c r="N28" s="9"/>
      <c r="O28" s="9">
        <v>3</v>
      </c>
      <c r="P28" s="9">
        <v>3</v>
      </c>
      <c r="Q28" s="9">
        <v>3</v>
      </c>
      <c r="R28" s="9"/>
      <c r="S28" s="9">
        <v>1</v>
      </c>
      <c r="T28" s="9"/>
      <c r="U28" s="9">
        <v>1</v>
      </c>
      <c r="V28" s="9"/>
      <c r="W28" s="9">
        <v>2</v>
      </c>
      <c r="X28" s="9">
        <v>3</v>
      </c>
    </row>
    <row r="29" spans="1:24" ht="15.75" x14ac:dyDescent="0.2">
      <c r="A29" s="8" t="s">
        <v>101</v>
      </c>
      <c r="B29" s="9">
        <v>3</v>
      </c>
      <c r="C29" s="9">
        <v>6</v>
      </c>
      <c r="D29" s="9"/>
      <c r="E29" s="9"/>
      <c r="F29" s="9"/>
      <c r="G29" s="9">
        <v>2</v>
      </c>
      <c r="H29" s="9">
        <v>2</v>
      </c>
      <c r="I29" s="9">
        <v>1</v>
      </c>
      <c r="J29" s="9">
        <v>2</v>
      </c>
      <c r="K29" s="9">
        <v>2</v>
      </c>
      <c r="L29" s="9">
        <v>1</v>
      </c>
      <c r="M29" s="9">
        <v>2</v>
      </c>
      <c r="N29" s="9">
        <v>2</v>
      </c>
      <c r="O29" s="9">
        <v>3</v>
      </c>
      <c r="P29" s="9">
        <v>3</v>
      </c>
      <c r="Q29" s="9">
        <v>3</v>
      </c>
      <c r="R29" s="9"/>
      <c r="S29" s="9"/>
      <c r="T29" s="9"/>
      <c r="U29" s="9">
        <v>1</v>
      </c>
      <c r="V29" s="9">
        <v>1</v>
      </c>
      <c r="W29" s="9">
        <v>1</v>
      </c>
      <c r="X29" s="9">
        <v>3</v>
      </c>
    </row>
    <row r="30" spans="1:24" ht="15.75" x14ac:dyDescent="0.2">
      <c r="A30" s="8" t="s">
        <v>102</v>
      </c>
      <c r="B30" s="9">
        <v>3</v>
      </c>
      <c r="C30" s="9">
        <v>6</v>
      </c>
      <c r="D30" s="9"/>
      <c r="E30" s="9"/>
      <c r="F30" s="9"/>
      <c r="G30" s="9">
        <v>2</v>
      </c>
      <c r="H30" s="9">
        <v>2</v>
      </c>
      <c r="I30" s="9">
        <v>1</v>
      </c>
      <c r="J30" s="9">
        <v>2</v>
      </c>
      <c r="K30" s="9">
        <v>2</v>
      </c>
      <c r="L30" s="9">
        <v>1</v>
      </c>
      <c r="M30" s="9">
        <v>2</v>
      </c>
      <c r="N30" s="9">
        <v>2</v>
      </c>
      <c r="O30" s="9">
        <v>3</v>
      </c>
      <c r="P30" s="9">
        <v>3</v>
      </c>
      <c r="Q30" s="9">
        <v>3</v>
      </c>
      <c r="R30" s="9"/>
      <c r="S30" s="9"/>
      <c r="T30" s="9"/>
      <c r="U30" s="9">
        <v>1</v>
      </c>
      <c r="V30" s="9">
        <v>1</v>
      </c>
      <c r="W30" s="9">
        <v>1</v>
      </c>
      <c r="X30" s="9">
        <v>3</v>
      </c>
    </row>
    <row r="31" spans="1:24" ht="15.75" x14ac:dyDescent="0.2">
      <c r="A31" s="8" t="s">
        <v>103</v>
      </c>
      <c r="B31" s="9">
        <v>3</v>
      </c>
      <c r="C31" s="9">
        <v>6</v>
      </c>
      <c r="D31" s="9"/>
      <c r="E31" s="9"/>
      <c r="F31" s="9"/>
      <c r="G31" s="9">
        <v>2</v>
      </c>
      <c r="H31" s="9">
        <v>2</v>
      </c>
      <c r="I31" s="9">
        <v>1</v>
      </c>
      <c r="J31" s="9">
        <v>2</v>
      </c>
      <c r="K31" s="9">
        <v>2</v>
      </c>
      <c r="L31" s="9">
        <v>1</v>
      </c>
      <c r="M31" s="9">
        <v>2</v>
      </c>
      <c r="N31" s="9">
        <v>2</v>
      </c>
      <c r="O31" s="9">
        <v>3</v>
      </c>
      <c r="P31" s="9">
        <v>3</v>
      </c>
      <c r="Q31" s="9">
        <v>3</v>
      </c>
      <c r="R31" s="9"/>
      <c r="S31" s="9"/>
      <c r="T31" s="9"/>
      <c r="U31" s="9">
        <v>1</v>
      </c>
      <c r="V31" s="9">
        <v>1</v>
      </c>
      <c r="W31" s="9">
        <v>1</v>
      </c>
      <c r="X31" s="9">
        <v>3</v>
      </c>
    </row>
    <row r="32" spans="1:24" ht="15.75" x14ac:dyDescent="0.2">
      <c r="A32" s="10" t="s">
        <v>104</v>
      </c>
      <c r="B32" s="9">
        <v>3</v>
      </c>
      <c r="C32" s="9">
        <v>6</v>
      </c>
      <c r="D32" s="9"/>
      <c r="E32" s="9"/>
      <c r="F32" s="9"/>
      <c r="G32" s="9">
        <v>2</v>
      </c>
      <c r="H32" s="9">
        <v>2</v>
      </c>
      <c r="I32" s="9">
        <v>1</v>
      </c>
      <c r="J32" s="9">
        <v>2</v>
      </c>
      <c r="K32" s="9">
        <v>2</v>
      </c>
      <c r="L32" s="9">
        <v>1</v>
      </c>
      <c r="M32" s="9">
        <v>2</v>
      </c>
      <c r="N32" s="9">
        <v>2</v>
      </c>
      <c r="O32" s="9">
        <v>3</v>
      </c>
      <c r="P32" s="9">
        <v>3</v>
      </c>
      <c r="Q32" s="9">
        <v>3</v>
      </c>
      <c r="R32" s="9"/>
      <c r="S32" s="9"/>
      <c r="T32" s="9"/>
      <c r="U32" s="9">
        <v>1</v>
      </c>
      <c r="V32" s="9">
        <v>1</v>
      </c>
      <c r="W32" s="9">
        <v>1</v>
      </c>
      <c r="X32" s="9">
        <v>3</v>
      </c>
    </row>
    <row r="33" spans="1:24" ht="15.75" x14ac:dyDescent="0.2">
      <c r="A33" s="8" t="s">
        <v>108</v>
      </c>
      <c r="B33" s="9">
        <v>3</v>
      </c>
      <c r="C33" s="9">
        <v>6</v>
      </c>
      <c r="D33" s="9"/>
      <c r="E33" s="9"/>
      <c r="F33" s="9"/>
      <c r="G33" s="9">
        <v>2</v>
      </c>
      <c r="H33" s="9">
        <v>2</v>
      </c>
      <c r="I33" s="9">
        <v>1</v>
      </c>
      <c r="J33" s="9"/>
      <c r="K33" s="9">
        <v>3</v>
      </c>
      <c r="L33" s="9">
        <v>1</v>
      </c>
      <c r="M33" s="9">
        <v>3</v>
      </c>
      <c r="N33" s="9">
        <v>2</v>
      </c>
      <c r="O33" s="9">
        <v>3</v>
      </c>
      <c r="P33" s="9">
        <v>3</v>
      </c>
      <c r="Q33" s="9">
        <v>3</v>
      </c>
      <c r="R33" s="9"/>
      <c r="S33" s="9"/>
      <c r="T33" s="9"/>
      <c r="U33" s="9"/>
      <c r="V33" s="9">
        <v>1</v>
      </c>
      <c r="W33" s="9">
        <v>1</v>
      </c>
      <c r="X33" s="9">
        <v>3</v>
      </c>
    </row>
    <row r="34" spans="1:24" ht="15.75" x14ac:dyDescent="0.2">
      <c r="A34" s="8" t="s">
        <v>109</v>
      </c>
      <c r="B34" s="9">
        <v>3</v>
      </c>
      <c r="C34" s="9">
        <v>6</v>
      </c>
      <c r="D34" s="9"/>
      <c r="E34" s="9"/>
      <c r="F34" s="9"/>
      <c r="G34" s="9">
        <v>2</v>
      </c>
      <c r="H34" s="9">
        <v>2</v>
      </c>
      <c r="I34" s="9">
        <v>1</v>
      </c>
      <c r="J34" s="9"/>
      <c r="K34" s="9">
        <v>3</v>
      </c>
      <c r="L34" s="9">
        <v>1</v>
      </c>
      <c r="M34" s="9">
        <v>3</v>
      </c>
      <c r="N34" s="9">
        <v>2</v>
      </c>
      <c r="O34" s="9">
        <v>3</v>
      </c>
      <c r="P34" s="9">
        <v>3</v>
      </c>
      <c r="Q34" s="9">
        <v>3</v>
      </c>
      <c r="R34" s="9"/>
      <c r="S34" s="9"/>
      <c r="T34" s="9"/>
      <c r="U34" s="9"/>
      <c r="V34" s="9">
        <v>1</v>
      </c>
      <c r="W34" s="9">
        <v>1</v>
      </c>
      <c r="X34" s="9">
        <v>3</v>
      </c>
    </row>
    <row r="35" spans="1:24" ht="15.75" x14ac:dyDescent="0.2">
      <c r="A35" s="8" t="s">
        <v>110</v>
      </c>
      <c r="B35" s="9">
        <v>3</v>
      </c>
      <c r="C35" s="9">
        <v>6</v>
      </c>
      <c r="D35" s="9"/>
      <c r="E35" s="9"/>
      <c r="F35" s="9"/>
      <c r="G35" s="9">
        <v>2</v>
      </c>
      <c r="H35" s="9">
        <v>2</v>
      </c>
      <c r="I35" s="9">
        <v>1</v>
      </c>
      <c r="J35" s="9"/>
      <c r="K35" s="9">
        <v>3</v>
      </c>
      <c r="L35" s="9">
        <v>1</v>
      </c>
      <c r="M35" s="9">
        <v>3</v>
      </c>
      <c r="N35" s="9">
        <v>2</v>
      </c>
      <c r="O35" s="9">
        <v>3</v>
      </c>
      <c r="P35" s="9">
        <v>3</v>
      </c>
      <c r="Q35" s="9">
        <v>3</v>
      </c>
      <c r="R35" s="9"/>
      <c r="S35" s="9"/>
      <c r="T35" s="9"/>
      <c r="U35" s="9"/>
      <c r="V35" s="9">
        <v>1</v>
      </c>
      <c r="W35" s="9">
        <v>1</v>
      </c>
      <c r="X35" s="9">
        <v>3</v>
      </c>
    </row>
    <row r="36" spans="1:24" ht="15.75" x14ac:dyDescent="0.2">
      <c r="A36" s="8" t="s">
        <v>111</v>
      </c>
      <c r="B36" s="9">
        <v>3</v>
      </c>
      <c r="C36" s="9">
        <v>6</v>
      </c>
      <c r="D36" s="9"/>
      <c r="E36" s="9"/>
      <c r="F36" s="9"/>
      <c r="G36" s="9">
        <v>2</v>
      </c>
      <c r="H36" s="9">
        <v>2</v>
      </c>
      <c r="I36" s="9">
        <v>1</v>
      </c>
      <c r="J36" s="9"/>
      <c r="K36" s="9">
        <v>3</v>
      </c>
      <c r="L36" s="9">
        <v>1</v>
      </c>
      <c r="M36" s="9">
        <v>3</v>
      </c>
      <c r="N36" s="9">
        <v>2</v>
      </c>
      <c r="O36" s="9">
        <v>3</v>
      </c>
      <c r="P36" s="9">
        <v>3</v>
      </c>
      <c r="Q36" s="9">
        <v>3</v>
      </c>
      <c r="R36" s="9"/>
      <c r="S36" s="9"/>
      <c r="T36" s="9"/>
      <c r="U36" s="9"/>
      <c r="V36" s="9">
        <v>1</v>
      </c>
      <c r="W36" s="9">
        <v>1</v>
      </c>
      <c r="X36" s="9">
        <v>3</v>
      </c>
    </row>
    <row r="37" spans="1:24" ht="15.75" x14ac:dyDescent="0.2">
      <c r="A37" s="8" t="s">
        <v>116</v>
      </c>
      <c r="B37" s="9">
        <v>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5.75" x14ac:dyDescent="0.2">
      <c r="A38" s="8" t="s">
        <v>117</v>
      </c>
      <c r="B38" s="9">
        <v>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5.75" x14ac:dyDescent="0.2">
      <c r="A39" s="8" t="s">
        <v>121</v>
      </c>
      <c r="B39" s="9">
        <v>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.75" x14ac:dyDescent="0.2">
      <c r="A40" s="8" t="s">
        <v>122</v>
      </c>
      <c r="B40" s="9">
        <v>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5.75" x14ac:dyDescent="0.2">
      <c r="A41" s="8" t="s">
        <v>118</v>
      </c>
      <c r="B41" s="9">
        <v>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5.75" x14ac:dyDescent="0.2">
      <c r="A42" s="8" t="s">
        <v>119</v>
      </c>
      <c r="B42" s="9">
        <v>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5.75" x14ac:dyDescent="0.2">
      <c r="A43" s="8" t="s">
        <v>123</v>
      </c>
      <c r="B43" s="9">
        <v>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5.75" x14ac:dyDescent="0.2">
      <c r="A44" s="8" t="s">
        <v>124</v>
      </c>
      <c r="B44" s="9">
        <v>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</sheetData>
  <mergeCells count="1">
    <mergeCell ref="B2:X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2" sqref="A12"/>
    </sheetView>
  </sheetViews>
  <sheetFormatPr defaultColWidth="9" defaultRowHeight="14.25" x14ac:dyDescent="0.2"/>
  <cols>
    <col min="1" max="1" width="88.25" customWidth="1"/>
  </cols>
  <sheetData>
    <row r="1" spans="1:1" ht="29.65" customHeight="1" x14ac:dyDescent="0.2">
      <c r="A1" s="1" t="s">
        <v>125</v>
      </c>
    </row>
    <row r="2" spans="1:1" ht="42.4" customHeight="1" x14ac:dyDescent="0.2">
      <c r="A2" s="2" t="s">
        <v>126</v>
      </c>
    </row>
    <row r="3" spans="1:1" ht="39.4" customHeight="1" x14ac:dyDescent="0.2">
      <c r="A3" s="2" t="s">
        <v>127</v>
      </c>
    </row>
    <row r="4" spans="1:1" ht="18.75" x14ac:dyDescent="0.2">
      <c r="A4" s="3"/>
    </row>
    <row r="5" spans="1:1" ht="56.25" x14ac:dyDescent="0.2">
      <c r="A5" s="2" t="s">
        <v>128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</vt:lpstr>
      <vt:lpstr>кол-во часов</vt:lpstr>
      <vt:lpstr>инструкция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mamamonte</dc:creator>
  <cp:lastModifiedBy>user</cp:lastModifiedBy>
  <cp:lastPrinted>2022-09-02T07:17:00Z</cp:lastPrinted>
  <dcterms:created xsi:type="dcterms:W3CDTF">2021-09-20T17:47:00Z</dcterms:created>
  <dcterms:modified xsi:type="dcterms:W3CDTF">2025-09-17T08:43:37Z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A99D31E31A5149E2B0ED3F28E1C95FC0_12</vt:lpwstr>
  </property>
  <property fmtid="{D5CDD505-2E9C-101B-9397-08002B2CF9AE}" pid="3" name="KSOProductBuildVer">
    <vt:lpwstr>1049-12.2.0.22549</vt:lpwstr>
  </property>
</Properties>
</file>